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SRV-SVFS\Escola_Digital\AUDITORIA_INTERNA\4_OutrosTrabalhosdaEquipa\LED_GT\5_ContrataçãoPública_LED\7_Consulta_Preliminar\"/>
    </mc:Choice>
  </mc:AlternateContent>
  <bookViews>
    <workbookView xWindow="-110" yWindow="-110" windowWidth="28910" windowHeight="12270" activeTab="1"/>
  </bookViews>
  <sheets>
    <sheet name="LED_Lotes por Produto" sheetId="3" r:id="rId1"/>
    <sheet name="LED_Quantidade por Tipo LED" sheetId="17" r:id="rId2"/>
  </sheets>
  <definedNames>
    <definedName name="_xlnm._FilterDatabase" localSheetId="1" hidden="1">'LED_Quantidade por Tipo LED'!$A$1:$F$25</definedName>
    <definedName name="_xlnm.Print_Area" localSheetId="1">'LED_Quantidade por Tipo LED'!$A$1:$G$25</definedName>
    <definedName name="_xlnm.Print_Titles" localSheetId="0">'LED_Lotes por Produto'!$A:$G,'LED_Lotes por Produto'!$1:$1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7" l="1"/>
  <c r="D25" i="17" l="1"/>
  <c r="N3" i="3" l="1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2" i="3"/>
</calcChain>
</file>

<file path=xl/sharedStrings.xml><?xml version="1.0" encoding="utf-8"?>
<sst xmlns="http://schemas.openxmlformats.org/spreadsheetml/2006/main" count="385" uniqueCount="128">
  <si>
    <t>Microfone para câmara fotográfica (externo)</t>
  </si>
  <si>
    <t>Laboratório Energias Renováveis</t>
  </si>
  <si>
    <t>Programação e Robótica</t>
  </si>
  <si>
    <t>STEM</t>
  </si>
  <si>
    <t>Comum</t>
  </si>
  <si>
    <t xml:space="preserve">kit A - de iniciação à eletrónica </t>
  </si>
  <si>
    <t>Kit A 37 - iniciação à eletrónica (sensores e atuadores)</t>
  </si>
  <si>
    <t>Kit B - desenvolvimento e iniciação à eletrónica (Arduino UNO Rev3 Compatível)</t>
  </si>
  <si>
    <t>Kit B 37 - desenvolvimento e iniciação à eletrónica (Arduino e Raspberry PI compatível)</t>
  </si>
  <si>
    <t>Placa protótipo “photoshield”, com mini placa de ensaio compatível com Arduino UNO Rev3</t>
  </si>
  <si>
    <t>Sensor de deteção de Temperatura, à prova de água (Submergível)</t>
  </si>
  <si>
    <t>Placa de desenvolvimento Interface LCD para Arduino UNO Rev3 compatível</t>
  </si>
  <si>
    <t>Interface de interligação com Motor – 4 x 600ma</t>
  </si>
  <si>
    <t>Placa de expansão multifunções compatível com Arduino</t>
  </si>
  <si>
    <t>Kit C - domótica educacional para Arduino ou compatível</t>
  </si>
  <si>
    <t>Kit Robot Explorer com Display</t>
  </si>
  <si>
    <t>Bateria lítio 3,7v 1800mah c/ JST ph2 (compatível com robot explorer)</t>
  </si>
  <si>
    <t>Módulo sensor de deteção de Som</t>
  </si>
  <si>
    <t>Módulo sensor de deteção de Gás (MQ-2)</t>
  </si>
  <si>
    <t>Módulo sensor de deteção de Temperatura e humidade</t>
  </si>
  <si>
    <t>Módulo sensor de deteção de Cor</t>
  </si>
  <si>
    <t>Sensor de deteção de movimento</t>
  </si>
  <si>
    <t>Sensor de deteção de luz ambiente</t>
  </si>
  <si>
    <t>Microscópio didático de laboratório</t>
  </si>
  <si>
    <t>Vídeo-câmara ocular com sensor CMOS , 1/3", 1.3 MP, USB2.0 Mínimo</t>
  </si>
  <si>
    <t>KIT com “LaunchPad Board” ou compatível</t>
  </si>
  <si>
    <t>Kit com robot motorizado (similar ou compatível)</t>
  </si>
  <si>
    <t>Kit de iluminação para estúdio fotográfico, c/ 5 fundos coloridos</t>
  </si>
  <si>
    <t>Mesa de mistura de vídeo multi-formato</t>
  </si>
  <si>
    <t>Placa de captura de vídeo HDMI-USB</t>
  </si>
  <si>
    <t>Controlador de Streaming</t>
  </si>
  <si>
    <t>Mesa de mistura de áudio com 2 colunas</t>
  </si>
  <si>
    <t>Máquina Fotográfica Bridge</t>
  </si>
  <si>
    <t>Câmara de vídeo</t>
  </si>
  <si>
    <t>Equipamento Teleponto</t>
  </si>
  <si>
    <t>Tripé de suporte, com Cabeça Giratória</t>
  </si>
  <si>
    <t>Microfone sem fios de lapela</t>
  </si>
  <si>
    <t>Microfone com fios e tripé de suporte</t>
  </si>
  <si>
    <t>Gravador de Áudio portátil</t>
  </si>
  <si>
    <t>Mesa Digitalizadora com Caneta 4K, Bluetooth, Preto</t>
  </si>
  <si>
    <t>Impressora 3D Modular</t>
  </si>
  <si>
    <t>Computador portátil</t>
  </si>
  <si>
    <t>Artes e Multimédia</t>
  </si>
  <si>
    <t>Kit base de educação para aprendizagem STEM 6.º - 8.º ano Ensino Básico</t>
  </si>
  <si>
    <t>kit de expansão ao Kit base de educação para aprendizagem STEM 6.º - 8.º ano Ensino Básico</t>
  </si>
  <si>
    <t>LED1.2.3</t>
  </si>
  <si>
    <t>LED1</t>
  </si>
  <si>
    <t>LED2</t>
  </si>
  <si>
    <t>LED3</t>
  </si>
  <si>
    <t>LED2.3</t>
  </si>
  <si>
    <t>LED1.2</t>
  </si>
  <si>
    <t>LED1.3</t>
  </si>
  <si>
    <t>Kit</t>
  </si>
  <si>
    <t>SIM</t>
  </si>
  <si>
    <t>n/a</t>
  </si>
  <si>
    <t>produto</t>
  </si>
  <si>
    <t>Qtd_porKit</t>
  </si>
  <si>
    <t>PR1</t>
  </si>
  <si>
    <t>PR2</t>
  </si>
  <si>
    <t>PR3</t>
  </si>
  <si>
    <t>ST1</t>
  </si>
  <si>
    <t>ST2</t>
  </si>
  <si>
    <t>ST3</t>
  </si>
  <si>
    <t>Total</t>
  </si>
  <si>
    <t>kC.FT1_6</t>
  </si>
  <si>
    <t>kC.FT2_1</t>
  </si>
  <si>
    <t>PR.FT3_25</t>
  </si>
  <si>
    <t>PR.FT4_10</t>
  </si>
  <si>
    <t>PR.FT5_15</t>
  </si>
  <si>
    <t>PR.FT6_15</t>
  </si>
  <si>
    <t>PR.FT7_5</t>
  </si>
  <si>
    <t>PR.FT8_5</t>
  </si>
  <si>
    <t>PR.FT9_5</t>
  </si>
  <si>
    <t>PR.FT10_10</t>
  </si>
  <si>
    <t>PR.FT11_5</t>
  </si>
  <si>
    <t>PR.FT12_4</t>
  </si>
  <si>
    <t>PR.FT13_2</t>
  </si>
  <si>
    <t>PR.FT14_5</t>
  </si>
  <si>
    <t>ST.FT15_6</t>
  </si>
  <si>
    <t>ST.FT16_6</t>
  </si>
  <si>
    <t>ST.FT17_5</t>
  </si>
  <si>
    <t>ST.FT18_5</t>
  </si>
  <si>
    <t>ST.FT19_5</t>
  </si>
  <si>
    <t>ST.FT20_5</t>
  </si>
  <si>
    <t>ST.FT21_5</t>
  </si>
  <si>
    <t>ST.FT22_5</t>
  </si>
  <si>
    <t>ST.FT23_5</t>
  </si>
  <si>
    <t>ST.FT24_1</t>
  </si>
  <si>
    <t>ST.FT25_1</t>
  </si>
  <si>
    <t>ST.FT26_4</t>
  </si>
  <si>
    <t>ST.FT27_4</t>
  </si>
  <si>
    <t>ST.FT28_5</t>
  </si>
  <si>
    <t>AM.FT29_1</t>
  </si>
  <si>
    <t>AM.FT30_1</t>
  </si>
  <si>
    <t>AM.FT31_1</t>
  </si>
  <si>
    <t>AM.FT32_1</t>
  </si>
  <si>
    <t>AM.FT33_1</t>
  </si>
  <si>
    <t>AM.FT34_2</t>
  </si>
  <si>
    <t>AM.FT35_2</t>
  </si>
  <si>
    <t>AM.FT36_1</t>
  </si>
  <si>
    <t>AM.FT37_1</t>
  </si>
  <si>
    <t>AM.FT38_3</t>
  </si>
  <si>
    <t>AM.FT39_1</t>
  </si>
  <si>
    <t>AM.FT40_2</t>
  </si>
  <si>
    <t>AM.FT41_1</t>
  </si>
  <si>
    <t>AM.FT42_5</t>
  </si>
  <si>
    <t>Tipo de LED</t>
  </si>
  <si>
    <t>Interdependências 
de Produtos</t>
  </si>
  <si>
    <t>ID produto</t>
  </si>
  <si>
    <t>Total Lote A 
(LED1.2.3)</t>
  </si>
  <si>
    <t>Total Lote B 
(LED1)</t>
  </si>
  <si>
    <t>Total Lote C 
(LED2)</t>
  </si>
  <si>
    <t>Total Lote D 
(LED3)</t>
  </si>
  <si>
    <t>TOTAL 4 lotes</t>
  </si>
  <si>
    <t>LED 1</t>
  </si>
  <si>
    <t>LED 2</t>
  </si>
  <si>
    <t>LED 3</t>
  </si>
  <si>
    <t>Lote</t>
  </si>
  <si>
    <t>Preço sem IVA</t>
  </si>
  <si>
    <t>Preço com IVA</t>
  </si>
  <si>
    <t>Quantidade total
n.º</t>
  </si>
  <si>
    <t>Kits</t>
  </si>
  <si>
    <t>Lote B</t>
  </si>
  <si>
    <t>Lote C</t>
  </si>
  <si>
    <t>Lote A</t>
  </si>
  <si>
    <t>Lote D</t>
  </si>
  <si>
    <t>Total Geral</t>
  </si>
  <si>
    <t>Prazo de 
Fornecimento
(n.º de dias)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</si>
</sst>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)\ &quot;€&quot;_ ;_ * \(#,##0.00\)\ &quot;€&quot;_ ;_ * &quot;-&quot;??_)\ &quot;€&quot;_ ;_ @_ "/>
    <numFmt numFmtId="165" formatCode="#,##0.00\ &quot;€&quot;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0"/>
      <name val="Calibri"/>
      <scheme val="minor"/>
    </font>
    <font>
      <b/>
      <sz val="10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theme="0" tint="-0.34998626667073579"/>
      </top>
      <bottom/>
      <diagonal style="hair">
        <color theme="0" tint="-0.34998626667073579"/>
      </diagonal>
    </border>
    <border>
      <left style="medium">
        <color indexed="64"/>
      </left>
      <right style="medium">
        <color indexed="64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theme="0" tint="-0.34998626667073579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theme="0" tint="-0.34998626667073579"/>
      </bottom>
      <diagonal style="hair">
        <color theme="0" tint="-0.34998626667073579"/>
      </diagonal>
    </border>
    <border diagonalDown="1"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 style="hair">
        <color theme="0" tint="-0.34998626667073579"/>
      </diagonal>
    </border>
    <border diagonalDown="1"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theme="0" tint="-0.34998626667073579"/>
      </bottom>
      <diagonal style="hair">
        <color theme="0" tint="-0.34998626667073579"/>
      </diagonal>
    </border>
    <border>
      <left style="medium">
        <color indexed="64"/>
      </left>
      <right style="medium">
        <color indexed="64"/>
      </right>
      <top style="medium">
        <color theme="0" tint="-0.34998626667073579"/>
      </top>
      <bottom style="medium">
        <color theme="0" tint="-0.34998626667073579"/>
      </bottom>
      <diagonal/>
    </border>
    <border diagonalDown="1"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 style="hair">
        <color theme="0" tint="-0.34998626667073579"/>
      </diagonal>
    </border>
    <border>
      <left style="medium">
        <color indexed="64"/>
      </left>
      <right/>
      <top style="medium">
        <color indexed="64"/>
      </top>
      <bottom style="medium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medium">
        <color theme="0" tint="-0.34998626667073579"/>
      </bottom>
      <diagonal/>
    </border>
    <border diagonalDown="1">
      <left style="medium">
        <color indexed="64"/>
      </left>
      <right style="thin">
        <color theme="0" tint="-0.34998626667073579"/>
      </right>
      <top style="medium">
        <color theme="0" tint="-0.34998626667073579"/>
      </top>
      <bottom/>
      <diagonal style="hair">
        <color theme="0" tint="-0.34998626667073579"/>
      </diagonal>
    </border>
    <border diagonalDown="1">
      <left style="thin">
        <color theme="0" tint="-0.34998626667073579"/>
      </left>
      <right style="medium">
        <color indexed="64"/>
      </right>
      <top style="medium">
        <color theme="0" tint="-0.34998626667073579"/>
      </top>
      <bottom/>
      <diagonal style="hair">
        <color theme="0" tint="-0.34998626667073579"/>
      </diagonal>
    </border>
    <border>
      <left style="medium">
        <color indexed="64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theme="0" tint="-0.34998626667073579"/>
      </bottom>
      <diagonal/>
    </border>
    <border diagonalDown="1"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 style="hair">
        <color theme="0" tint="-0.34998626667073579"/>
      </diagonal>
    </border>
    <border diagonalDown="1"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 style="hair">
        <color theme="0" tint="-0.34998626667073579"/>
      </diagonal>
    </border>
    <border diagonalDown="1"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 style="hair">
        <color theme="0" tint="-0.34998626667073579"/>
      </diagonal>
    </border>
    <border diagonalDown="1"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 style="hair">
        <color theme="0" tint="-0.34998626667073579"/>
      </diagonal>
    </border>
    <border diagonalDown="1"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 style="hair">
        <color theme="0" tint="-0.34998626667073579"/>
      </diagonal>
    </border>
    <border diagonalDown="1"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theme="0" tint="-0.34998626667073579"/>
      </bottom>
      <diagonal style="hair">
        <color theme="0" tint="-0.34998626667073579"/>
      </diagonal>
    </border>
    <border>
      <left style="medium">
        <color indexed="64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theme="0" tint="-0.34998626667073579"/>
      </top>
      <bottom style="medium">
        <color theme="0" tint="-0.34998626667073579"/>
      </bottom>
      <diagonal/>
    </border>
    <border diagonalDown="1"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 style="hair">
        <color theme="0" tint="-0.34998626667073579"/>
      </diagonal>
    </border>
    <border diagonalDown="1"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 style="hair">
        <color theme="0" tint="-0.34998626667073579"/>
      </diagonal>
    </border>
    <border>
      <left/>
      <right/>
      <top style="medium">
        <color indexed="64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theme="0" tint="-0.34998626667073579"/>
      </top>
      <bottom/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39"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3" fontId="4" fillId="4" borderId="1" xfId="0" applyNumberFormat="1" applyFont="1" applyFill="1" applyBorder="1" applyAlignment="1">
      <alignment horizontal="right" vertical="center"/>
    </xf>
    <xf numFmtId="3" fontId="3" fillId="4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5" borderId="1" xfId="0" applyNumberFormat="1" applyFont="1" applyFill="1" applyBorder="1" applyAlignment="1">
      <alignment horizontal="right" vertical="center"/>
    </xf>
    <xf numFmtId="3" fontId="3" fillId="5" borderId="1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left" vertical="center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4" borderId="3" xfId="0" applyFill="1" applyBorder="1"/>
    <xf numFmtId="0" fontId="0" fillId="4" borderId="3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3" borderId="3" xfId="0" applyFill="1" applyBorder="1"/>
    <xf numFmtId="0" fontId="0" fillId="5" borderId="3" xfId="0" applyFill="1" applyBorder="1"/>
    <xf numFmtId="165" fontId="0" fillId="0" borderId="0" xfId="0" applyNumberFormat="1" applyBorder="1"/>
    <xf numFmtId="0" fontId="6" fillId="4" borderId="3" xfId="0" applyFont="1" applyFill="1" applyBorder="1"/>
    <xf numFmtId="0" fontId="6" fillId="0" borderId="0" xfId="0" applyFont="1" applyBorder="1" applyAlignment="1">
      <alignment horizontal="left" vertical="center"/>
    </xf>
    <xf numFmtId="0" fontId="0" fillId="2" borderId="7" xfId="0" applyFill="1" applyBorder="1"/>
    <xf numFmtId="0" fontId="6" fillId="2" borderId="8" xfId="0" applyFont="1" applyFill="1" applyBorder="1"/>
    <xf numFmtId="0" fontId="6" fillId="2" borderId="9" xfId="0" applyFont="1" applyFill="1" applyBorder="1"/>
    <xf numFmtId="0" fontId="0" fillId="4" borderId="7" xfId="0" applyFill="1" applyBorder="1"/>
    <xf numFmtId="0" fontId="6" fillId="4" borderId="10" xfId="0" applyFont="1" applyFill="1" applyBorder="1"/>
    <xf numFmtId="0" fontId="6" fillId="4" borderId="11" xfId="0" applyFont="1" applyFill="1" applyBorder="1"/>
    <xf numFmtId="0" fontId="6" fillId="4" borderId="4" xfId="0" applyFont="1" applyFill="1" applyBorder="1"/>
    <xf numFmtId="0" fontId="6" fillId="4" borderId="5" xfId="0" applyFont="1" applyFill="1" applyBorder="1"/>
    <xf numFmtId="0" fontId="6" fillId="4" borderId="6" xfId="0" applyFont="1" applyFill="1" applyBorder="1"/>
    <xf numFmtId="0" fontId="0" fillId="3" borderId="7" xfId="0" applyFill="1" applyBorder="1"/>
    <xf numFmtId="0" fontId="6" fillId="3" borderId="8" xfId="0" applyFont="1" applyFill="1" applyBorder="1"/>
    <xf numFmtId="0" fontId="6" fillId="3" borderId="9" xfId="0" applyFont="1" applyFill="1" applyBorder="1"/>
    <xf numFmtId="0" fontId="0" fillId="5" borderId="7" xfId="0" applyFill="1" applyBorder="1"/>
    <xf numFmtId="0" fontId="6" fillId="5" borderId="8" xfId="0" applyFont="1" applyFill="1" applyBorder="1"/>
    <xf numFmtId="0" fontId="6" fillId="5" borderId="9" xfId="0" applyFont="1" applyFill="1" applyBorder="1"/>
    <xf numFmtId="0" fontId="0" fillId="5" borderId="12" xfId="0" applyFill="1" applyBorder="1"/>
    <xf numFmtId="0" fontId="0" fillId="5" borderId="6" xfId="0" applyFill="1" applyBorder="1"/>
    <xf numFmtId="0" fontId="0" fillId="3" borderId="12" xfId="0" applyFill="1" applyBorder="1"/>
    <xf numFmtId="0" fontId="0" fillId="3" borderId="6" xfId="0" applyFill="1" applyBorder="1"/>
    <xf numFmtId="0" fontId="0" fillId="2" borderId="12" xfId="0" applyFont="1" applyFill="1" applyBorder="1"/>
    <xf numFmtId="0" fontId="0" fillId="2" borderId="6" xfId="0" applyFill="1" applyBorder="1"/>
    <xf numFmtId="0" fontId="0" fillId="4" borderId="12" xfId="0" applyFont="1" applyFill="1" applyBorder="1"/>
    <xf numFmtId="0" fontId="0" fillId="4" borderId="6" xfId="0" applyFill="1" applyBorder="1"/>
    <xf numFmtId="165" fontId="6" fillId="0" borderId="23" xfId="0" applyNumberFormat="1" applyFont="1" applyBorder="1" applyAlignment="1">
      <alignment horizontal="center" wrapText="1"/>
    </xf>
    <xf numFmtId="165" fontId="6" fillId="0" borderId="24" xfId="0" applyNumberFormat="1" applyFont="1" applyBorder="1" applyAlignment="1">
      <alignment horizontal="center" wrapText="1"/>
    </xf>
    <xf numFmtId="165" fontId="0" fillId="0" borderId="25" xfId="0" applyNumberFormat="1" applyFont="1" applyFill="1" applyBorder="1"/>
    <xf numFmtId="165" fontId="0" fillId="0" borderId="26" xfId="0" applyNumberFormat="1" applyFont="1" applyFill="1" applyBorder="1"/>
    <xf numFmtId="165" fontId="6" fillId="4" borderId="27" xfId="0" applyNumberFormat="1" applyFont="1" applyFill="1" applyBorder="1"/>
    <xf numFmtId="165" fontId="6" fillId="4" borderId="28" xfId="0" applyNumberFormat="1" applyFont="1" applyFill="1" applyBorder="1"/>
    <xf numFmtId="165" fontId="6" fillId="4" borderId="29" xfId="0" applyNumberFormat="1" applyFont="1" applyFill="1" applyBorder="1"/>
    <xf numFmtId="165" fontId="6" fillId="4" borderId="30" xfId="0" applyNumberFormat="1" applyFont="1" applyFill="1" applyBorder="1"/>
    <xf numFmtId="165" fontId="6" fillId="4" borderId="31" xfId="0" applyNumberFormat="1" applyFont="1" applyFill="1" applyBorder="1"/>
    <xf numFmtId="165" fontId="6" fillId="4" borderId="32" xfId="0" applyNumberFormat="1" applyFont="1" applyFill="1" applyBorder="1"/>
    <xf numFmtId="165" fontId="0" fillId="0" borderId="33" xfId="0" applyNumberFormat="1" applyFont="1" applyFill="1" applyBorder="1"/>
    <xf numFmtId="165" fontId="0" fillId="0" borderId="34" xfId="0" applyNumberFormat="1" applyFont="1" applyFill="1" applyBorder="1"/>
    <xf numFmtId="165" fontId="0" fillId="0" borderId="35" xfId="0" applyNumberFormat="1" applyFont="1" applyFill="1" applyBorder="1"/>
    <xf numFmtId="165" fontId="0" fillId="0" borderId="36" xfId="0" applyNumberFormat="1" applyFont="1" applyFill="1" applyBorder="1"/>
    <xf numFmtId="165" fontId="0" fillId="0" borderId="37" xfId="0" applyNumberFormat="1" applyFont="1" applyFill="1" applyBorder="1"/>
    <xf numFmtId="165" fontId="0" fillId="0" borderId="38" xfId="0" applyNumberFormat="1" applyFont="1" applyFill="1" applyBorder="1"/>
    <xf numFmtId="165" fontId="6" fillId="2" borderId="39" xfId="0" applyNumberFormat="1" applyFont="1" applyFill="1" applyBorder="1"/>
    <xf numFmtId="165" fontId="6" fillId="2" borderId="40" xfId="0" applyNumberFormat="1" applyFont="1" applyFill="1" applyBorder="1"/>
    <xf numFmtId="165" fontId="6" fillId="3" borderId="39" xfId="0" applyNumberFormat="1" applyFont="1" applyFill="1" applyBorder="1"/>
    <xf numFmtId="165" fontId="6" fillId="3" borderId="40" xfId="0" applyNumberFormat="1" applyFont="1" applyFill="1" applyBorder="1"/>
    <xf numFmtId="165" fontId="0" fillId="5" borderId="39" xfId="0" applyNumberFormat="1" applyFill="1" applyBorder="1"/>
    <xf numFmtId="165" fontId="0" fillId="5" borderId="40" xfId="0" applyNumberFormat="1" applyFill="1" applyBorder="1"/>
    <xf numFmtId="165" fontId="0" fillId="0" borderId="41" xfId="0" applyNumberFormat="1" applyFont="1" applyFill="1" applyBorder="1"/>
    <xf numFmtId="165" fontId="0" fillId="0" borderId="42" xfId="0" applyNumberFormat="1" applyFont="1" applyFill="1" applyBorder="1"/>
    <xf numFmtId="0" fontId="6" fillId="0" borderId="23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0" fillId="4" borderId="44" xfId="0" applyFont="1" applyFill="1" applyBorder="1" applyAlignment="1"/>
    <xf numFmtId="0" fontId="6" fillId="4" borderId="28" xfId="0" applyFont="1" applyFill="1" applyBorder="1" applyAlignment="1"/>
    <xf numFmtId="0" fontId="6" fillId="4" borderId="30" xfId="0" applyFont="1" applyFill="1" applyBorder="1" applyAlignment="1"/>
    <xf numFmtId="0" fontId="6" fillId="4" borderId="32" xfId="0" applyFont="1" applyFill="1" applyBorder="1" applyAlignment="1"/>
    <xf numFmtId="0" fontId="0" fillId="4" borderId="46" xfId="0" applyFill="1" applyBorder="1" applyAlignment="1"/>
    <xf numFmtId="0" fontId="0" fillId="4" borderId="30" xfId="0" applyFill="1" applyBorder="1" applyAlignment="1"/>
    <xf numFmtId="0" fontId="0" fillId="4" borderId="32" xfId="0" applyFill="1" applyBorder="1" applyAlignment="1"/>
    <xf numFmtId="0" fontId="0" fillId="2" borderId="44" xfId="0" applyFont="1" applyFill="1" applyBorder="1" applyAlignment="1"/>
    <xf numFmtId="0" fontId="6" fillId="2" borderId="40" xfId="0" applyFont="1" applyFill="1" applyBorder="1" applyAlignment="1"/>
    <xf numFmtId="0" fontId="0" fillId="2" borderId="46" xfId="0" applyFill="1" applyBorder="1" applyAlignment="1"/>
    <xf numFmtId="0" fontId="0" fillId="2" borderId="30" xfId="0" applyFill="1" applyBorder="1" applyAlignment="1"/>
    <xf numFmtId="0" fontId="0" fillId="2" borderId="32" xfId="0" applyFill="1" applyBorder="1" applyAlignment="1"/>
    <xf numFmtId="0" fontId="0" fillId="3" borderId="44" xfId="0" applyFill="1" applyBorder="1" applyAlignment="1"/>
    <xf numFmtId="0" fontId="6" fillId="3" borderId="40" xfId="0" applyFont="1" applyFill="1" applyBorder="1" applyAlignment="1"/>
    <xf numFmtId="0" fontId="0" fillId="3" borderId="46" xfId="0" applyFill="1" applyBorder="1" applyAlignment="1"/>
    <xf numFmtId="0" fontId="0" fillId="3" borderId="30" xfId="0" applyFill="1" applyBorder="1" applyAlignment="1"/>
    <xf numFmtId="0" fontId="0" fillId="3" borderId="32" xfId="0" applyFill="1" applyBorder="1" applyAlignment="1"/>
    <xf numFmtId="0" fontId="0" fillId="5" borderId="44" xfId="0" applyFill="1" applyBorder="1" applyAlignment="1"/>
    <xf numFmtId="0" fontId="6" fillId="5" borderId="40" xfId="0" applyFont="1" applyFill="1" applyBorder="1" applyAlignment="1"/>
    <xf numFmtId="0" fontId="0" fillId="5" borderId="46" xfId="0" applyFill="1" applyBorder="1" applyAlignment="1"/>
    <xf numFmtId="0" fontId="0" fillId="5" borderId="30" xfId="0" applyFill="1" applyBorder="1" applyAlignment="1"/>
    <xf numFmtId="0" fontId="0" fillId="5" borderId="32" xfId="0" applyFill="1" applyBorder="1" applyAlignment="1"/>
    <xf numFmtId="0" fontId="6" fillId="0" borderId="47" xfId="0" applyFont="1" applyFill="1" applyBorder="1" applyAlignment="1">
      <alignment horizontal="left" vertical="center"/>
    </xf>
    <xf numFmtId="0" fontId="7" fillId="0" borderId="48" xfId="0" applyFont="1" applyFill="1" applyBorder="1"/>
    <xf numFmtId="0" fontId="7" fillId="0" borderId="49" xfId="0" applyFont="1" applyBorder="1" applyAlignment="1">
      <alignment horizontal="right"/>
    </xf>
    <xf numFmtId="0" fontId="6" fillId="0" borderId="13" xfId="0" applyNumberFormat="1" applyFont="1" applyBorder="1" applyAlignment="1">
      <alignment horizontal="center" wrapText="1"/>
    </xf>
    <xf numFmtId="0" fontId="0" fillId="0" borderId="14" xfId="0" applyNumberFormat="1" applyFont="1" applyFill="1" applyBorder="1"/>
    <xf numFmtId="0" fontId="6" fillId="4" borderId="15" xfId="0" applyNumberFormat="1" applyFont="1" applyFill="1" applyBorder="1"/>
    <xf numFmtId="0" fontId="6" fillId="4" borderId="16" xfId="0" applyNumberFormat="1" applyFont="1" applyFill="1" applyBorder="1"/>
    <xf numFmtId="0" fontId="6" fillId="4" borderId="17" xfId="0" applyNumberFormat="1" applyFont="1" applyFill="1" applyBorder="1"/>
    <xf numFmtId="0" fontId="0" fillId="0" borderId="18" xfId="0" applyNumberFormat="1" applyFont="1" applyFill="1" applyBorder="1"/>
    <xf numFmtId="0" fontId="0" fillId="0" borderId="19" xfId="0" applyNumberFormat="1" applyFont="1" applyFill="1" applyBorder="1"/>
    <xf numFmtId="0" fontId="0" fillId="0" borderId="20" xfId="0" applyNumberFormat="1" applyFont="1" applyFill="1" applyBorder="1"/>
    <xf numFmtId="0" fontId="6" fillId="2" borderId="21" xfId="0" applyNumberFormat="1" applyFont="1" applyFill="1" applyBorder="1"/>
    <xf numFmtId="0" fontId="6" fillId="3" borderId="21" xfId="0" applyNumberFormat="1" applyFont="1" applyFill="1" applyBorder="1"/>
    <xf numFmtId="0" fontId="0" fillId="5" borderId="21" xfId="0" applyNumberFormat="1" applyFill="1" applyBorder="1"/>
    <xf numFmtId="0" fontId="0" fillId="0" borderId="22" xfId="0" applyNumberFormat="1" applyFont="1" applyFill="1" applyBorder="1"/>
    <xf numFmtId="0" fontId="0" fillId="0" borderId="0" xfId="0" applyNumberFormat="1" applyBorder="1"/>
    <xf numFmtId="0" fontId="6" fillId="4" borderId="27" xfId="0" applyFont="1" applyFill="1" applyBorder="1" applyAlignment="1">
      <alignment horizontal="left" vertical="center"/>
    </xf>
    <xf numFmtId="0" fontId="6" fillId="4" borderId="45" xfId="0" applyFont="1" applyFill="1" applyBorder="1" applyAlignment="1">
      <alignment horizontal="left" vertical="center"/>
    </xf>
    <xf numFmtId="0" fontId="6" fillId="4" borderId="29" xfId="0" applyFont="1" applyFill="1" applyBorder="1" applyAlignment="1">
      <alignment horizontal="left" vertical="center"/>
    </xf>
    <xf numFmtId="0" fontId="6" fillId="4" borderId="31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6" fillId="2" borderId="45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left" vertical="center"/>
    </xf>
    <xf numFmtId="0" fontId="6" fillId="3" borderId="45" xfId="0" applyFont="1" applyFill="1" applyBorder="1" applyAlignment="1">
      <alignment horizontal="left" vertical="center"/>
    </xf>
    <xf numFmtId="0" fontId="6" fillId="3" borderId="29" xfId="0" applyFont="1" applyFill="1" applyBorder="1" applyAlignment="1">
      <alignment horizontal="left" vertical="center"/>
    </xf>
    <xf numFmtId="0" fontId="6" fillId="3" borderId="31" xfId="0" applyFont="1" applyFill="1" applyBorder="1" applyAlignment="1">
      <alignment horizontal="left" vertical="center"/>
    </xf>
    <xf numFmtId="0" fontId="6" fillId="5" borderId="27" xfId="0" applyFont="1" applyFill="1" applyBorder="1" applyAlignment="1">
      <alignment horizontal="left" vertical="center"/>
    </xf>
    <xf numFmtId="0" fontId="6" fillId="5" borderId="45" xfId="0" applyFont="1" applyFill="1" applyBorder="1" applyAlignment="1">
      <alignment horizontal="left" vertical="center"/>
    </xf>
    <xf numFmtId="0" fontId="6" fillId="5" borderId="29" xfId="0" applyFont="1" applyFill="1" applyBorder="1" applyAlignment="1">
      <alignment horizontal="left" vertical="center"/>
    </xf>
    <xf numFmtId="0" fontId="6" fillId="5" borderId="31" xfId="0" applyFont="1" applyFill="1" applyBorder="1" applyAlignment="1">
      <alignment horizontal="left" vertical="center"/>
    </xf>
  </cellXfs>
  <cellStyles count="3">
    <cellStyle name="Moeda 2" xfId="2"/>
    <cellStyle name="Normal" xfId="0" builtinId="0"/>
    <cellStyle name="Normal 2" xfId="1"/>
  </cellStyles>
  <dxfs count="34">
    <dxf>
      <font>
        <b/>
        <strike val="0"/>
        <outline val="0"/>
        <shadow val="0"/>
        <u val="none"/>
        <vertAlign val="baseline"/>
        <sz val="10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B050"/>
        <name val="Calibri"/>
        <scheme val="minor"/>
      </font>
      <numFmt numFmtId="3" formatCode="#,##0"/>
      <fill>
        <patternFill patternType="solid">
          <fgColor indexed="64"/>
          <bgColor rgb="FFFF669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rgb="FFFF669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B050"/>
        <name val="Calibri"/>
        <scheme val="minor"/>
      </font>
      <numFmt numFmtId="3" formatCode="#,##0"/>
      <fill>
        <patternFill patternType="solid">
          <fgColor indexed="64"/>
          <bgColor theme="9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solid">
          <fgColor indexed="64"/>
          <bgColor theme="9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B050"/>
        <name val="Calibri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B050"/>
        <name val="Calibri"/>
        <scheme val="minor"/>
      </font>
      <numFmt numFmtId="3" formatCode="#,##0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B05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B050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B05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B05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B05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B05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B05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B05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B05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10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A1:N43" totalsRowShown="0" headerRowDxfId="33" dataDxfId="31" totalsRowDxfId="29" headerRowBorderDxfId="32" tableBorderDxfId="30" totalsRowBorderDxfId="28">
  <autoFilter ref="A1:N43"/>
  <tableColumns count="14">
    <tableColumn id="3" name="Tipo de LED" dataDxfId="27" totalsRowDxfId="26"/>
    <tableColumn id="5" name="LED1" dataDxfId="25" totalsRowDxfId="24"/>
    <tableColumn id="4" name="LED2" dataDxfId="23" totalsRowDxfId="22"/>
    <tableColumn id="2" name="LED3" dataDxfId="21" totalsRowDxfId="20"/>
    <tableColumn id="9" name="Kit" dataDxfId="19" totalsRowDxfId="18"/>
    <tableColumn id="10" name="produto" dataDxfId="17" totalsRowDxfId="16"/>
    <tableColumn id="7" name="ID produto" dataDxfId="15" totalsRowDxfId="14"/>
    <tableColumn id="6" name="Qtd_porKit" dataDxfId="13" totalsRowDxfId="12"/>
    <tableColumn id="1" name="Interdependências _x000a_de Produtos" dataDxfId="11" totalsRowDxfId="10"/>
    <tableColumn id="24" name="Total Lote A _x000a_(LED1.2.3)" dataDxfId="9" totalsRowDxfId="8"/>
    <tableColumn id="25" name="Total Lote B _x000a_(LED1)" dataDxfId="7" totalsRowDxfId="6"/>
    <tableColumn id="26" name="Total Lote C _x000a_(LED2)" dataDxfId="5" totalsRowDxfId="4"/>
    <tableColumn id="27" name="Total Lote D _x000a_(LED3)" dataDxfId="3" totalsRowDxfId="2"/>
    <tableColumn id="8" name="TOTAL 4 lotes" dataDxfId="1" totalsRowDxfId="0">
      <calculatedColumnFormula>SUM(Tabela1[[#This Row],[Total Lote A 
(LED1.2.3)]:[Total Lote D 
(LED3)]])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="90" zoomScaleNormal="90" workbookViewId="0">
      <pane xSplit="1" ySplit="1" topLeftCell="G2" activePane="bottomRight" state="frozen"/>
      <selection activeCell="E2" sqref="E2"/>
      <selection pane="topRight" activeCell="E2" sqref="E2"/>
      <selection pane="bottomLeft" activeCell="E2" sqref="E2"/>
      <selection pane="bottomRight" activeCell="L4" sqref="L4"/>
    </sheetView>
  </sheetViews>
  <sheetFormatPr defaultColWidth="9.1796875" defaultRowHeight="14.5" x14ac:dyDescent="0.35"/>
  <cols>
    <col min="1" max="1" width="14.81640625" style="1" bestFit="1" customWidth="1"/>
    <col min="2" max="2" width="9.7265625" style="1" bestFit="1" customWidth="1"/>
    <col min="3" max="4" width="9.7265625" style="7" bestFit="1" customWidth="1"/>
    <col min="5" max="5" width="19.453125" style="7" bestFit="1" customWidth="1"/>
    <col min="6" max="6" width="73" style="7" customWidth="1"/>
    <col min="7" max="7" width="14.26953125" style="7" bestFit="1" customWidth="1"/>
    <col min="8" max="8" width="14.36328125" style="8" bestFit="1" customWidth="1"/>
    <col min="9" max="9" width="20.26953125" style="7" bestFit="1" customWidth="1"/>
    <col min="10" max="10" width="18" style="11" bestFit="1" customWidth="1"/>
    <col min="11" max="11" width="16.08984375" style="18" bestFit="1" customWidth="1"/>
    <col min="12" max="12" width="16.1796875" style="13" bestFit="1" customWidth="1"/>
    <col min="13" max="13" width="15.26953125" style="16" bestFit="1" customWidth="1"/>
    <col min="14" max="14" width="16.26953125" style="8" bestFit="1" customWidth="1"/>
    <col min="15" max="16384" width="9.1796875" style="9"/>
  </cols>
  <sheetData>
    <row r="1" spans="1:14" s="3" customFormat="1" ht="52.5" customHeight="1" x14ac:dyDescent="0.35">
      <c r="A1" s="2" t="s">
        <v>106</v>
      </c>
      <c r="B1" s="2" t="s">
        <v>46</v>
      </c>
      <c r="C1" s="2" t="s">
        <v>47</v>
      </c>
      <c r="D1" s="2" t="s">
        <v>48</v>
      </c>
      <c r="E1" s="3" t="s">
        <v>52</v>
      </c>
      <c r="F1" s="3" t="s">
        <v>55</v>
      </c>
      <c r="G1" s="3" t="s">
        <v>108</v>
      </c>
      <c r="H1" s="3" t="s">
        <v>56</v>
      </c>
      <c r="I1" s="2" t="s">
        <v>107</v>
      </c>
      <c r="J1" s="19" t="s">
        <v>109</v>
      </c>
      <c r="K1" s="20" t="s">
        <v>110</v>
      </c>
      <c r="L1" s="21" t="s">
        <v>111</v>
      </c>
      <c r="M1" s="22" t="s">
        <v>112</v>
      </c>
      <c r="N1" s="23" t="s">
        <v>113</v>
      </c>
    </row>
    <row r="2" spans="1:14" s="6" customFormat="1" ht="13" x14ac:dyDescent="0.35">
      <c r="A2" s="4" t="s">
        <v>45</v>
      </c>
      <c r="B2" s="4" t="s">
        <v>53</v>
      </c>
      <c r="C2" s="4" t="s">
        <v>53</v>
      </c>
      <c r="D2" s="4" t="s">
        <v>53</v>
      </c>
      <c r="E2" s="4" t="s">
        <v>4</v>
      </c>
      <c r="F2" s="4" t="s">
        <v>41</v>
      </c>
      <c r="G2" s="4" t="s">
        <v>64</v>
      </c>
      <c r="H2" s="5">
        <v>6</v>
      </c>
      <c r="I2" s="4" t="s">
        <v>54</v>
      </c>
      <c r="J2" s="10">
        <v>4200</v>
      </c>
      <c r="K2" s="14">
        <v>996</v>
      </c>
      <c r="L2" s="12">
        <v>636</v>
      </c>
      <c r="M2" s="15">
        <v>1968</v>
      </c>
      <c r="N2" s="24">
        <f>SUM(Tabela1[[#This Row],[Total Lote A 
(LED1.2.3)]:[Total Lote D 
(LED3)]])</f>
        <v>7800</v>
      </c>
    </row>
    <row r="3" spans="1:14" s="4" customFormat="1" ht="13" x14ac:dyDescent="0.35">
      <c r="A3" s="4" t="s">
        <v>45</v>
      </c>
      <c r="B3" s="4" t="s">
        <v>53</v>
      </c>
      <c r="C3" s="4" t="s">
        <v>53</v>
      </c>
      <c r="D3" s="4" t="s">
        <v>53</v>
      </c>
      <c r="E3" s="4" t="s">
        <v>4</v>
      </c>
      <c r="F3" s="4" t="s">
        <v>40</v>
      </c>
      <c r="G3" s="4" t="s">
        <v>65</v>
      </c>
      <c r="H3" s="5">
        <v>1</v>
      </c>
      <c r="I3" s="4" t="s">
        <v>54</v>
      </c>
      <c r="J3" s="10">
        <v>700</v>
      </c>
      <c r="K3" s="14">
        <v>166</v>
      </c>
      <c r="L3" s="12">
        <v>106</v>
      </c>
      <c r="M3" s="15">
        <v>328</v>
      </c>
      <c r="N3" s="24">
        <f>SUM(Tabela1[[#This Row],[Total Lote A 
(LED1.2.3)]:[Total Lote D 
(LED3)]])</f>
        <v>1300</v>
      </c>
    </row>
    <row r="4" spans="1:14" s="4" customFormat="1" ht="13" x14ac:dyDescent="0.35">
      <c r="A4" s="4" t="s">
        <v>50</v>
      </c>
      <c r="B4" s="4" t="s">
        <v>53</v>
      </c>
      <c r="C4" s="4" t="s">
        <v>53</v>
      </c>
      <c r="D4" s="4" t="s">
        <v>54</v>
      </c>
      <c r="E4" s="4" t="s">
        <v>2</v>
      </c>
      <c r="F4" s="4" t="s">
        <v>5</v>
      </c>
      <c r="G4" s="4" t="s">
        <v>66</v>
      </c>
      <c r="H4" s="5">
        <v>25</v>
      </c>
      <c r="I4" s="4" t="s">
        <v>57</v>
      </c>
      <c r="J4" s="10">
        <v>11575</v>
      </c>
      <c r="K4" s="14">
        <v>4150</v>
      </c>
      <c r="L4" s="12">
        <v>2650</v>
      </c>
      <c r="M4" s="15"/>
      <c r="N4" s="24">
        <f>SUM(Tabela1[[#This Row],[Total Lote A 
(LED1.2.3)]:[Total Lote D 
(LED3)]])</f>
        <v>18375</v>
      </c>
    </row>
    <row r="5" spans="1:14" s="4" customFormat="1" ht="13" x14ac:dyDescent="0.35">
      <c r="A5" s="4" t="s">
        <v>50</v>
      </c>
      <c r="B5" s="4" t="s">
        <v>53</v>
      </c>
      <c r="C5" s="4" t="s">
        <v>53</v>
      </c>
      <c r="D5" s="4" t="s">
        <v>54</v>
      </c>
      <c r="E5" s="4" t="s">
        <v>2</v>
      </c>
      <c r="F5" s="4" t="s">
        <v>6</v>
      </c>
      <c r="G5" s="4" t="s">
        <v>67</v>
      </c>
      <c r="H5" s="5">
        <v>10</v>
      </c>
      <c r="I5" s="4" t="s">
        <v>57</v>
      </c>
      <c r="J5" s="10">
        <v>4630</v>
      </c>
      <c r="K5" s="14">
        <v>1660</v>
      </c>
      <c r="L5" s="12">
        <v>1060</v>
      </c>
      <c r="M5" s="15"/>
      <c r="N5" s="24">
        <f>SUM(Tabela1[[#This Row],[Total Lote A 
(LED1.2.3)]:[Total Lote D 
(LED3)]])</f>
        <v>7350</v>
      </c>
    </row>
    <row r="6" spans="1:14" s="4" customFormat="1" ht="13" x14ac:dyDescent="0.35">
      <c r="A6" s="4" t="s">
        <v>50</v>
      </c>
      <c r="B6" s="4" t="s">
        <v>53</v>
      </c>
      <c r="C6" s="4" t="s">
        <v>53</v>
      </c>
      <c r="D6" s="4" t="s">
        <v>54</v>
      </c>
      <c r="E6" s="4" t="s">
        <v>2</v>
      </c>
      <c r="F6" s="4" t="s">
        <v>7</v>
      </c>
      <c r="G6" s="4" t="s">
        <v>68</v>
      </c>
      <c r="H6" s="5">
        <v>15</v>
      </c>
      <c r="I6" s="4" t="s">
        <v>58</v>
      </c>
      <c r="J6" s="10">
        <v>6945</v>
      </c>
      <c r="K6" s="14">
        <v>2490</v>
      </c>
      <c r="L6" s="12">
        <v>1590</v>
      </c>
      <c r="M6" s="15"/>
      <c r="N6" s="24">
        <f>SUM(Tabela1[[#This Row],[Total Lote A 
(LED1.2.3)]:[Total Lote D 
(LED3)]])</f>
        <v>11025</v>
      </c>
    </row>
    <row r="7" spans="1:14" s="4" customFormat="1" ht="13" x14ac:dyDescent="0.35">
      <c r="A7" s="4" t="s">
        <v>50</v>
      </c>
      <c r="B7" s="4" t="s">
        <v>53</v>
      </c>
      <c r="C7" s="4" t="s">
        <v>53</v>
      </c>
      <c r="D7" s="4" t="s">
        <v>54</v>
      </c>
      <c r="E7" s="4" t="s">
        <v>2</v>
      </c>
      <c r="F7" s="4" t="s">
        <v>8</v>
      </c>
      <c r="G7" s="4" t="s">
        <v>69</v>
      </c>
      <c r="H7" s="5">
        <v>15</v>
      </c>
      <c r="I7" s="4" t="s">
        <v>58</v>
      </c>
      <c r="J7" s="10">
        <v>6945</v>
      </c>
      <c r="K7" s="14">
        <v>2490</v>
      </c>
      <c r="L7" s="12">
        <v>1590</v>
      </c>
      <c r="M7" s="15"/>
      <c r="N7" s="24">
        <f>SUM(Tabela1[[#This Row],[Total Lote A 
(LED1.2.3)]:[Total Lote D 
(LED3)]])</f>
        <v>11025</v>
      </c>
    </row>
    <row r="8" spans="1:14" s="4" customFormat="1" ht="13" x14ac:dyDescent="0.35">
      <c r="A8" s="4" t="s">
        <v>50</v>
      </c>
      <c r="B8" s="4" t="s">
        <v>53</v>
      </c>
      <c r="C8" s="4" t="s">
        <v>53</v>
      </c>
      <c r="D8" s="4" t="s">
        <v>54</v>
      </c>
      <c r="E8" s="4" t="s">
        <v>2</v>
      </c>
      <c r="F8" s="4" t="s">
        <v>9</v>
      </c>
      <c r="G8" s="4" t="s">
        <v>70</v>
      </c>
      <c r="H8" s="5">
        <v>5</v>
      </c>
      <c r="I8" s="4" t="s">
        <v>58</v>
      </c>
      <c r="J8" s="10">
        <v>2315</v>
      </c>
      <c r="K8" s="14">
        <v>830</v>
      </c>
      <c r="L8" s="12">
        <v>530</v>
      </c>
      <c r="M8" s="15"/>
      <c r="N8" s="24">
        <f>SUM(Tabela1[[#This Row],[Total Lote A 
(LED1.2.3)]:[Total Lote D 
(LED3)]])</f>
        <v>3675</v>
      </c>
    </row>
    <row r="9" spans="1:14" s="4" customFormat="1" ht="13" x14ac:dyDescent="0.35">
      <c r="A9" s="4" t="s">
        <v>50</v>
      </c>
      <c r="B9" s="4" t="s">
        <v>53</v>
      </c>
      <c r="C9" s="4" t="s">
        <v>53</v>
      </c>
      <c r="D9" s="4" t="s">
        <v>54</v>
      </c>
      <c r="E9" s="4" t="s">
        <v>2</v>
      </c>
      <c r="F9" s="4" t="s">
        <v>10</v>
      </c>
      <c r="G9" s="4" t="s">
        <v>71</v>
      </c>
      <c r="H9" s="5">
        <v>5</v>
      </c>
      <c r="I9" s="4" t="s">
        <v>58</v>
      </c>
      <c r="J9" s="10">
        <v>2315</v>
      </c>
      <c r="K9" s="14">
        <v>830</v>
      </c>
      <c r="L9" s="12">
        <v>530</v>
      </c>
      <c r="M9" s="15"/>
      <c r="N9" s="24">
        <f>SUM(Tabela1[[#This Row],[Total Lote A 
(LED1.2.3)]:[Total Lote D 
(LED3)]])</f>
        <v>3675</v>
      </c>
    </row>
    <row r="10" spans="1:14" s="4" customFormat="1" ht="13" x14ac:dyDescent="0.35">
      <c r="A10" s="4" t="s">
        <v>50</v>
      </c>
      <c r="B10" s="4" t="s">
        <v>53</v>
      </c>
      <c r="C10" s="4" t="s">
        <v>53</v>
      </c>
      <c r="D10" s="4" t="s">
        <v>54</v>
      </c>
      <c r="E10" s="4" t="s">
        <v>2</v>
      </c>
      <c r="F10" s="4" t="s">
        <v>11</v>
      </c>
      <c r="G10" s="4" t="s">
        <v>72</v>
      </c>
      <c r="H10" s="5">
        <v>5</v>
      </c>
      <c r="I10" s="4" t="s">
        <v>58</v>
      </c>
      <c r="J10" s="10">
        <v>2315</v>
      </c>
      <c r="K10" s="14">
        <v>830</v>
      </c>
      <c r="L10" s="12">
        <v>530</v>
      </c>
      <c r="M10" s="15"/>
      <c r="N10" s="24">
        <f>SUM(Tabela1[[#This Row],[Total Lote A 
(LED1.2.3)]:[Total Lote D 
(LED3)]])</f>
        <v>3675</v>
      </c>
    </row>
    <row r="11" spans="1:14" s="4" customFormat="1" ht="13" x14ac:dyDescent="0.35">
      <c r="A11" s="4" t="s">
        <v>50</v>
      </c>
      <c r="B11" s="4" t="s">
        <v>53</v>
      </c>
      <c r="C11" s="4" t="s">
        <v>53</v>
      </c>
      <c r="D11" s="4" t="s">
        <v>54</v>
      </c>
      <c r="E11" s="4" t="s">
        <v>2</v>
      </c>
      <c r="F11" s="4" t="s">
        <v>12</v>
      </c>
      <c r="G11" s="4" t="s">
        <v>73</v>
      </c>
      <c r="H11" s="5">
        <v>10</v>
      </c>
      <c r="I11" s="4" t="s">
        <v>58</v>
      </c>
      <c r="J11" s="10">
        <v>4630</v>
      </c>
      <c r="K11" s="14">
        <v>1660</v>
      </c>
      <c r="L11" s="12">
        <v>1060</v>
      </c>
      <c r="M11" s="15"/>
      <c r="N11" s="24">
        <f>SUM(Tabela1[[#This Row],[Total Lote A 
(LED1.2.3)]:[Total Lote D 
(LED3)]])</f>
        <v>7350</v>
      </c>
    </row>
    <row r="12" spans="1:14" s="4" customFormat="1" ht="13" x14ac:dyDescent="0.35">
      <c r="A12" s="4" t="s">
        <v>50</v>
      </c>
      <c r="B12" s="4" t="s">
        <v>53</v>
      </c>
      <c r="C12" s="4" t="s">
        <v>53</v>
      </c>
      <c r="D12" s="4" t="s">
        <v>54</v>
      </c>
      <c r="E12" s="4" t="s">
        <v>2</v>
      </c>
      <c r="F12" s="4" t="s">
        <v>13</v>
      </c>
      <c r="G12" s="4" t="s">
        <v>74</v>
      </c>
      <c r="H12" s="5">
        <v>5</v>
      </c>
      <c r="I12" s="4" t="s">
        <v>58</v>
      </c>
      <c r="J12" s="10">
        <v>2315</v>
      </c>
      <c r="K12" s="14">
        <v>830</v>
      </c>
      <c r="L12" s="12">
        <v>530</v>
      </c>
      <c r="M12" s="15"/>
      <c r="N12" s="24">
        <f>SUM(Tabela1[[#This Row],[Total Lote A 
(LED1.2.3)]:[Total Lote D 
(LED3)]])</f>
        <v>3675</v>
      </c>
    </row>
    <row r="13" spans="1:14" s="4" customFormat="1" ht="13" x14ac:dyDescent="0.35">
      <c r="A13" s="4" t="s">
        <v>50</v>
      </c>
      <c r="B13" s="4" t="s">
        <v>53</v>
      </c>
      <c r="C13" s="4" t="s">
        <v>53</v>
      </c>
      <c r="D13" s="4" t="s">
        <v>54</v>
      </c>
      <c r="E13" s="4" t="s">
        <v>2</v>
      </c>
      <c r="F13" s="4" t="s">
        <v>43</v>
      </c>
      <c r="G13" s="4" t="s">
        <v>75</v>
      </c>
      <c r="H13" s="5">
        <v>4</v>
      </c>
      <c r="I13" s="4" t="s">
        <v>59</v>
      </c>
      <c r="J13" s="10">
        <v>1852</v>
      </c>
      <c r="K13" s="14">
        <v>664</v>
      </c>
      <c r="L13" s="12">
        <v>424</v>
      </c>
      <c r="M13" s="15"/>
      <c r="N13" s="24">
        <f>SUM(Tabela1[[#This Row],[Total Lote A 
(LED1.2.3)]:[Total Lote D 
(LED3)]])</f>
        <v>2940</v>
      </c>
    </row>
    <row r="14" spans="1:14" s="4" customFormat="1" ht="13" x14ac:dyDescent="0.35">
      <c r="A14" s="4" t="s">
        <v>50</v>
      </c>
      <c r="B14" s="4" t="s">
        <v>53</v>
      </c>
      <c r="C14" s="4" t="s">
        <v>53</v>
      </c>
      <c r="D14" s="4" t="s">
        <v>54</v>
      </c>
      <c r="E14" s="4" t="s">
        <v>2</v>
      </c>
      <c r="F14" s="4" t="s">
        <v>44</v>
      </c>
      <c r="G14" s="4" t="s">
        <v>76</v>
      </c>
      <c r="H14" s="5">
        <v>2</v>
      </c>
      <c r="I14" s="4" t="s">
        <v>59</v>
      </c>
      <c r="J14" s="10">
        <v>926</v>
      </c>
      <c r="K14" s="14">
        <v>332</v>
      </c>
      <c r="L14" s="12">
        <v>212</v>
      </c>
      <c r="M14" s="15"/>
      <c r="N14" s="24">
        <f>SUM(Tabela1[[#This Row],[Total Lote A 
(LED1.2.3)]:[Total Lote D 
(LED3)]])</f>
        <v>1470</v>
      </c>
    </row>
    <row r="15" spans="1:14" s="4" customFormat="1" ht="13" x14ac:dyDescent="0.35">
      <c r="A15" s="4" t="s">
        <v>50</v>
      </c>
      <c r="B15" s="4" t="s">
        <v>53</v>
      </c>
      <c r="C15" s="4" t="s">
        <v>53</v>
      </c>
      <c r="D15" s="4" t="s">
        <v>54</v>
      </c>
      <c r="E15" s="4" t="s">
        <v>2</v>
      </c>
      <c r="F15" s="4" t="s">
        <v>14</v>
      </c>
      <c r="G15" s="4" t="s">
        <v>77</v>
      </c>
      <c r="H15" s="5">
        <v>5</v>
      </c>
      <c r="I15" s="4" t="s">
        <v>54</v>
      </c>
      <c r="J15" s="10">
        <v>2315</v>
      </c>
      <c r="K15" s="14">
        <v>830</v>
      </c>
      <c r="L15" s="12">
        <v>530</v>
      </c>
      <c r="M15" s="15"/>
      <c r="N15" s="24">
        <f>SUM(Tabela1[[#This Row],[Total Lote A 
(LED1.2.3)]:[Total Lote D 
(LED3)]])</f>
        <v>3675</v>
      </c>
    </row>
    <row r="16" spans="1:14" s="4" customFormat="1" ht="13" x14ac:dyDescent="0.35">
      <c r="A16" s="4" t="s">
        <v>51</v>
      </c>
      <c r="B16" s="4" t="s">
        <v>53</v>
      </c>
      <c r="C16" s="4" t="s">
        <v>54</v>
      </c>
      <c r="D16" s="4" t="s">
        <v>53</v>
      </c>
      <c r="E16" s="4" t="s">
        <v>3</v>
      </c>
      <c r="F16" s="4" t="s">
        <v>15</v>
      </c>
      <c r="G16" s="4" t="s">
        <v>78</v>
      </c>
      <c r="H16" s="5">
        <v>6</v>
      </c>
      <c r="I16" s="4" t="s">
        <v>60</v>
      </c>
      <c r="J16" s="10">
        <v>3012</v>
      </c>
      <c r="K16" s="14">
        <v>996</v>
      </c>
      <c r="L16" s="12"/>
      <c r="M16" s="15">
        <v>1968</v>
      </c>
      <c r="N16" s="24">
        <f>SUM(Tabela1[[#This Row],[Total Lote A 
(LED1.2.3)]:[Total Lote D 
(LED3)]])</f>
        <v>5976</v>
      </c>
    </row>
    <row r="17" spans="1:14" s="4" customFormat="1" ht="13" x14ac:dyDescent="0.35">
      <c r="A17" s="4" t="s">
        <v>51</v>
      </c>
      <c r="B17" s="4" t="s">
        <v>53</v>
      </c>
      <c r="C17" s="4" t="s">
        <v>54</v>
      </c>
      <c r="D17" s="4" t="s">
        <v>53</v>
      </c>
      <c r="E17" s="4" t="s">
        <v>3</v>
      </c>
      <c r="F17" s="4" t="s">
        <v>16</v>
      </c>
      <c r="G17" s="4" t="s">
        <v>79</v>
      </c>
      <c r="H17" s="5">
        <v>6</v>
      </c>
      <c r="I17" s="4" t="s">
        <v>60</v>
      </c>
      <c r="J17" s="10">
        <v>3012</v>
      </c>
      <c r="K17" s="14">
        <v>996</v>
      </c>
      <c r="L17" s="12"/>
      <c r="M17" s="15">
        <v>1968</v>
      </c>
      <c r="N17" s="24">
        <f>SUM(Tabela1[[#This Row],[Total Lote A 
(LED1.2.3)]:[Total Lote D 
(LED3)]])</f>
        <v>5976</v>
      </c>
    </row>
    <row r="18" spans="1:14" s="4" customFormat="1" ht="13" x14ac:dyDescent="0.35">
      <c r="A18" s="4" t="s">
        <v>51</v>
      </c>
      <c r="B18" s="4" t="s">
        <v>53</v>
      </c>
      <c r="C18" s="4" t="s">
        <v>54</v>
      </c>
      <c r="D18" s="4" t="s">
        <v>53</v>
      </c>
      <c r="E18" s="4" t="s">
        <v>3</v>
      </c>
      <c r="F18" s="4" t="s">
        <v>17</v>
      </c>
      <c r="G18" s="4" t="s">
        <v>80</v>
      </c>
      <c r="H18" s="5">
        <v>5</v>
      </c>
      <c r="I18" s="4" t="s">
        <v>60</v>
      </c>
      <c r="J18" s="10">
        <v>2510</v>
      </c>
      <c r="K18" s="14">
        <v>830</v>
      </c>
      <c r="L18" s="12"/>
      <c r="M18" s="15">
        <v>1640</v>
      </c>
      <c r="N18" s="24">
        <f>SUM(Tabela1[[#This Row],[Total Lote A 
(LED1.2.3)]:[Total Lote D 
(LED3)]])</f>
        <v>4980</v>
      </c>
    </row>
    <row r="19" spans="1:14" s="4" customFormat="1" ht="13" x14ac:dyDescent="0.35">
      <c r="A19" s="4" t="s">
        <v>51</v>
      </c>
      <c r="B19" s="4" t="s">
        <v>53</v>
      </c>
      <c r="C19" s="4" t="s">
        <v>54</v>
      </c>
      <c r="D19" s="4" t="s">
        <v>53</v>
      </c>
      <c r="E19" s="4" t="s">
        <v>3</v>
      </c>
      <c r="F19" s="4" t="s">
        <v>18</v>
      </c>
      <c r="G19" s="4" t="s">
        <v>81</v>
      </c>
      <c r="H19" s="5">
        <v>5</v>
      </c>
      <c r="I19" s="4" t="s">
        <v>60</v>
      </c>
      <c r="J19" s="10">
        <v>2510</v>
      </c>
      <c r="K19" s="14">
        <v>830</v>
      </c>
      <c r="L19" s="12"/>
      <c r="M19" s="15">
        <v>1640</v>
      </c>
      <c r="N19" s="24">
        <f>SUM(Tabela1[[#This Row],[Total Lote A 
(LED1.2.3)]:[Total Lote D 
(LED3)]])</f>
        <v>4980</v>
      </c>
    </row>
    <row r="20" spans="1:14" s="4" customFormat="1" ht="13" x14ac:dyDescent="0.35">
      <c r="A20" s="4" t="s">
        <v>51</v>
      </c>
      <c r="B20" s="4" t="s">
        <v>53</v>
      </c>
      <c r="C20" s="4" t="s">
        <v>54</v>
      </c>
      <c r="D20" s="4" t="s">
        <v>53</v>
      </c>
      <c r="E20" s="4" t="s">
        <v>3</v>
      </c>
      <c r="F20" s="4" t="s">
        <v>19</v>
      </c>
      <c r="G20" s="4" t="s">
        <v>82</v>
      </c>
      <c r="H20" s="5">
        <v>5</v>
      </c>
      <c r="I20" s="4" t="s">
        <v>60</v>
      </c>
      <c r="J20" s="10">
        <v>2510</v>
      </c>
      <c r="K20" s="14">
        <v>830</v>
      </c>
      <c r="L20" s="12"/>
      <c r="M20" s="15">
        <v>1640</v>
      </c>
      <c r="N20" s="24">
        <f>SUM(Tabela1[[#This Row],[Total Lote A 
(LED1.2.3)]:[Total Lote D 
(LED3)]])</f>
        <v>4980</v>
      </c>
    </row>
    <row r="21" spans="1:14" s="4" customFormat="1" ht="13" x14ac:dyDescent="0.35">
      <c r="A21" s="4" t="s">
        <v>51</v>
      </c>
      <c r="B21" s="4" t="s">
        <v>53</v>
      </c>
      <c r="C21" s="4" t="s">
        <v>54</v>
      </c>
      <c r="D21" s="4" t="s">
        <v>53</v>
      </c>
      <c r="E21" s="4" t="s">
        <v>3</v>
      </c>
      <c r="F21" s="4" t="s">
        <v>20</v>
      </c>
      <c r="G21" s="4" t="s">
        <v>83</v>
      </c>
      <c r="H21" s="5">
        <v>5</v>
      </c>
      <c r="I21" s="4" t="s">
        <v>60</v>
      </c>
      <c r="J21" s="10">
        <v>2510</v>
      </c>
      <c r="K21" s="14">
        <v>830</v>
      </c>
      <c r="L21" s="12"/>
      <c r="M21" s="15">
        <v>1640</v>
      </c>
      <c r="N21" s="24">
        <f>SUM(Tabela1[[#This Row],[Total Lote A 
(LED1.2.3)]:[Total Lote D 
(LED3)]])</f>
        <v>4980</v>
      </c>
    </row>
    <row r="22" spans="1:14" s="4" customFormat="1" ht="13" x14ac:dyDescent="0.35">
      <c r="A22" s="4" t="s">
        <v>51</v>
      </c>
      <c r="B22" s="4" t="s">
        <v>53</v>
      </c>
      <c r="C22" s="4" t="s">
        <v>54</v>
      </c>
      <c r="D22" s="4" t="s">
        <v>53</v>
      </c>
      <c r="E22" s="4" t="s">
        <v>3</v>
      </c>
      <c r="F22" s="4" t="s">
        <v>10</v>
      </c>
      <c r="G22" s="4" t="s">
        <v>84</v>
      </c>
      <c r="H22" s="5">
        <v>5</v>
      </c>
      <c r="I22" s="4" t="s">
        <v>60</v>
      </c>
      <c r="J22" s="10">
        <v>2510</v>
      </c>
      <c r="K22" s="14">
        <v>830</v>
      </c>
      <c r="L22" s="12"/>
      <c r="M22" s="15">
        <v>1640</v>
      </c>
      <c r="N22" s="24">
        <f>SUM(Tabela1[[#This Row],[Total Lote A 
(LED1.2.3)]:[Total Lote D 
(LED3)]])</f>
        <v>4980</v>
      </c>
    </row>
    <row r="23" spans="1:14" s="4" customFormat="1" ht="13" x14ac:dyDescent="0.35">
      <c r="A23" s="4" t="s">
        <v>51</v>
      </c>
      <c r="B23" s="4" t="s">
        <v>53</v>
      </c>
      <c r="C23" s="4" t="s">
        <v>54</v>
      </c>
      <c r="D23" s="4" t="s">
        <v>53</v>
      </c>
      <c r="E23" s="4" t="s">
        <v>3</v>
      </c>
      <c r="F23" s="4" t="s">
        <v>21</v>
      </c>
      <c r="G23" s="4" t="s">
        <v>85</v>
      </c>
      <c r="H23" s="5">
        <v>5</v>
      </c>
      <c r="I23" s="4" t="s">
        <v>60</v>
      </c>
      <c r="J23" s="10">
        <v>2510</v>
      </c>
      <c r="K23" s="14">
        <v>830</v>
      </c>
      <c r="L23" s="12"/>
      <c r="M23" s="15">
        <v>1640</v>
      </c>
      <c r="N23" s="24">
        <f>SUM(Tabela1[[#This Row],[Total Lote A 
(LED1.2.3)]:[Total Lote D 
(LED3)]])</f>
        <v>4980</v>
      </c>
    </row>
    <row r="24" spans="1:14" s="4" customFormat="1" ht="13" x14ac:dyDescent="0.35">
      <c r="A24" s="4" t="s">
        <v>51</v>
      </c>
      <c r="B24" s="4" t="s">
        <v>53</v>
      </c>
      <c r="C24" s="4" t="s">
        <v>54</v>
      </c>
      <c r="D24" s="4" t="s">
        <v>53</v>
      </c>
      <c r="E24" s="4" t="s">
        <v>3</v>
      </c>
      <c r="F24" s="4" t="s">
        <v>22</v>
      </c>
      <c r="G24" s="4" t="s">
        <v>86</v>
      </c>
      <c r="H24" s="5">
        <v>5</v>
      </c>
      <c r="I24" s="4" t="s">
        <v>60</v>
      </c>
      <c r="J24" s="10">
        <v>2510</v>
      </c>
      <c r="K24" s="14">
        <v>830</v>
      </c>
      <c r="L24" s="12"/>
      <c r="M24" s="15">
        <v>1640</v>
      </c>
      <c r="N24" s="24">
        <f>SUM(Tabela1[[#This Row],[Total Lote A 
(LED1.2.3)]:[Total Lote D 
(LED3)]])</f>
        <v>4980</v>
      </c>
    </row>
    <row r="25" spans="1:14" s="4" customFormat="1" ht="13" x14ac:dyDescent="0.35">
      <c r="A25" s="4" t="s">
        <v>51</v>
      </c>
      <c r="B25" s="4" t="s">
        <v>53</v>
      </c>
      <c r="C25" s="4" t="s">
        <v>54</v>
      </c>
      <c r="D25" s="4" t="s">
        <v>53</v>
      </c>
      <c r="E25" s="4" t="s">
        <v>3</v>
      </c>
      <c r="F25" s="4" t="s">
        <v>23</v>
      </c>
      <c r="G25" s="4" t="s">
        <v>87</v>
      </c>
      <c r="H25" s="5">
        <v>1</v>
      </c>
      <c r="I25" s="4" t="s">
        <v>61</v>
      </c>
      <c r="J25" s="10">
        <v>502</v>
      </c>
      <c r="K25" s="14">
        <v>166</v>
      </c>
      <c r="L25" s="12"/>
      <c r="M25" s="15">
        <v>328</v>
      </c>
      <c r="N25" s="24">
        <f>SUM(Tabela1[[#This Row],[Total Lote A 
(LED1.2.3)]:[Total Lote D 
(LED3)]])</f>
        <v>996</v>
      </c>
    </row>
    <row r="26" spans="1:14" s="4" customFormat="1" ht="13" x14ac:dyDescent="0.35">
      <c r="A26" s="4" t="s">
        <v>51</v>
      </c>
      <c r="B26" s="4" t="s">
        <v>53</v>
      </c>
      <c r="C26" s="4" t="s">
        <v>54</v>
      </c>
      <c r="D26" s="4" t="s">
        <v>53</v>
      </c>
      <c r="E26" s="4" t="s">
        <v>3</v>
      </c>
      <c r="F26" s="4" t="s">
        <v>24</v>
      </c>
      <c r="G26" s="4" t="s">
        <v>88</v>
      </c>
      <c r="H26" s="5">
        <v>1</v>
      </c>
      <c r="I26" s="4" t="s">
        <v>61</v>
      </c>
      <c r="J26" s="10">
        <v>502</v>
      </c>
      <c r="K26" s="14">
        <v>166</v>
      </c>
      <c r="L26" s="12"/>
      <c r="M26" s="15">
        <v>328</v>
      </c>
      <c r="N26" s="24">
        <f>SUM(Tabela1[[#This Row],[Total Lote A 
(LED1.2.3)]:[Total Lote D 
(LED3)]])</f>
        <v>996</v>
      </c>
    </row>
    <row r="27" spans="1:14" s="4" customFormat="1" ht="13" x14ac:dyDescent="0.35">
      <c r="A27" s="4" t="s">
        <v>51</v>
      </c>
      <c r="B27" s="4" t="s">
        <v>53</v>
      </c>
      <c r="C27" s="4" t="s">
        <v>54</v>
      </c>
      <c r="D27" s="4" t="s">
        <v>53</v>
      </c>
      <c r="E27" s="4" t="s">
        <v>3</v>
      </c>
      <c r="F27" s="4" t="s">
        <v>25</v>
      </c>
      <c r="G27" s="4" t="s">
        <v>89</v>
      </c>
      <c r="H27" s="5">
        <v>4</v>
      </c>
      <c r="I27" s="4" t="s">
        <v>62</v>
      </c>
      <c r="J27" s="10">
        <v>2008</v>
      </c>
      <c r="K27" s="14">
        <v>664</v>
      </c>
      <c r="L27" s="12"/>
      <c r="M27" s="15">
        <v>1312</v>
      </c>
      <c r="N27" s="24">
        <f>SUM(Tabela1[[#This Row],[Total Lote A 
(LED1.2.3)]:[Total Lote D 
(LED3)]])</f>
        <v>3984</v>
      </c>
    </row>
    <row r="28" spans="1:14" s="4" customFormat="1" ht="13" x14ac:dyDescent="0.35">
      <c r="A28" s="4" t="s">
        <v>51</v>
      </c>
      <c r="B28" s="4" t="s">
        <v>53</v>
      </c>
      <c r="C28" s="4" t="s">
        <v>54</v>
      </c>
      <c r="D28" s="4" t="s">
        <v>53</v>
      </c>
      <c r="E28" s="4" t="s">
        <v>3</v>
      </c>
      <c r="F28" s="4" t="s">
        <v>26</v>
      </c>
      <c r="G28" s="4" t="s">
        <v>90</v>
      </c>
      <c r="H28" s="5">
        <v>4</v>
      </c>
      <c r="I28" s="4" t="s">
        <v>62</v>
      </c>
      <c r="J28" s="10">
        <v>2008</v>
      </c>
      <c r="K28" s="14">
        <v>664</v>
      </c>
      <c r="L28" s="12"/>
      <c r="M28" s="15">
        <v>1312</v>
      </c>
      <c r="N28" s="24">
        <f>SUM(Tabela1[[#This Row],[Total Lote A 
(LED1.2.3)]:[Total Lote D 
(LED3)]])</f>
        <v>3984</v>
      </c>
    </row>
    <row r="29" spans="1:14" s="4" customFormat="1" ht="13" x14ac:dyDescent="0.35">
      <c r="A29" s="4" t="s">
        <v>51</v>
      </c>
      <c r="B29" s="4" t="s">
        <v>53</v>
      </c>
      <c r="C29" s="4" t="s">
        <v>54</v>
      </c>
      <c r="D29" s="4" t="s">
        <v>53</v>
      </c>
      <c r="E29" s="4" t="s">
        <v>3</v>
      </c>
      <c r="F29" s="4" t="s">
        <v>1</v>
      </c>
      <c r="G29" s="4" t="s">
        <v>91</v>
      </c>
      <c r="H29" s="5">
        <v>5</v>
      </c>
      <c r="I29" s="4" t="s">
        <v>54</v>
      </c>
      <c r="J29" s="10">
        <v>2510</v>
      </c>
      <c r="K29" s="14">
        <v>830</v>
      </c>
      <c r="L29" s="12"/>
      <c r="M29" s="15">
        <v>1640</v>
      </c>
      <c r="N29" s="24">
        <f>SUM(Tabela1[[#This Row],[Total Lote A 
(LED1.2.3)]:[Total Lote D 
(LED3)]])</f>
        <v>4980</v>
      </c>
    </row>
    <row r="30" spans="1:14" s="4" customFormat="1" ht="16.5" customHeight="1" x14ac:dyDescent="0.35">
      <c r="A30" s="4" t="s">
        <v>49</v>
      </c>
      <c r="B30" s="4" t="s">
        <v>54</v>
      </c>
      <c r="C30" s="4" t="s">
        <v>53</v>
      </c>
      <c r="D30" s="4" t="s">
        <v>53</v>
      </c>
      <c r="E30" s="4" t="s">
        <v>42</v>
      </c>
      <c r="F30" s="4" t="s">
        <v>27</v>
      </c>
      <c r="G30" s="4" t="s">
        <v>92</v>
      </c>
      <c r="H30" s="5">
        <v>1</v>
      </c>
      <c r="I30" s="4" t="s">
        <v>54</v>
      </c>
      <c r="J30" s="10">
        <v>435</v>
      </c>
      <c r="K30" s="17"/>
      <c r="L30" s="12">
        <v>106</v>
      </c>
      <c r="M30" s="15">
        <v>328</v>
      </c>
      <c r="N30" s="24">
        <f>SUM(Tabela1[[#This Row],[Total Lote A 
(LED1.2.3)]:[Total Lote D 
(LED3)]])</f>
        <v>869</v>
      </c>
    </row>
    <row r="31" spans="1:14" s="4" customFormat="1" ht="16.5" customHeight="1" x14ac:dyDescent="0.35">
      <c r="A31" s="4" t="s">
        <v>49</v>
      </c>
      <c r="B31" s="4" t="s">
        <v>54</v>
      </c>
      <c r="C31" s="4" t="s">
        <v>53</v>
      </c>
      <c r="D31" s="4" t="s">
        <v>53</v>
      </c>
      <c r="E31" s="4" t="s">
        <v>42</v>
      </c>
      <c r="F31" s="4" t="s">
        <v>28</v>
      </c>
      <c r="G31" s="4" t="s">
        <v>93</v>
      </c>
      <c r="H31" s="5">
        <v>1</v>
      </c>
      <c r="I31" s="4" t="s">
        <v>54</v>
      </c>
      <c r="J31" s="10">
        <v>435</v>
      </c>
      <c r="K31" s="17"/>
      <c r="L31" s="12">
        <v>106</v>
      </c>
      <c r="M31" s="15">
        <v>328</v>
      </c>
      <c r="N31" s="24">
        <f>SUM(Tabela1[[#This Row],[Total Lote A 
(LED1.2.3)]:[Total Lote D 
(LED3)]])</f>
        <v>869</v>
      </c>
    </row>
    <row r="32" spans="1:14" s="4" customFormat="1" ht="16.5" customHeight="1" x14ac:dyDescent="0.35">
      <c r="A32" s="4" t="s">
        <v>49</v>
      </c>
      <c r="B32" s="4" t="s">
        <v>54</v>
      </c>
      <c r="C32" s="4" t="s">
        <v>53</v>
      </c>
      <c r="D32" s="4" t="s">
        <v>53</v>
      </c>
      <c r="E32" s="4" t="s">
        <v>42</v>
      </c>
      <c r="F32" s="4" t="s">
        <v>29</v>
      </c>
      <c r="G32" s="4" t="s">
        <v>94</v>
      </c>
      <c r="H32" s="5">
        <v>1</v>
      </c>
      <c r="I32" s="4" t="s">
        <v>54</v>
      </c>
      <c r="J32" s="10">
        <v>435</v>
      </c>
      <c r="K32" s="17"/>
      <c r="L32" s="12">
        <v>106</v>
      </c>
      <c r="M32" s="15">
        <v>328</v>
      </c>
      <c r="N32" s="24">
        <f>SUM(Tabela1[[#This Row],[Total Lote A 
(LED1.2.3)]:[Total Lote D 
(LED3)]])</f>
        <v>869</v>
      </c>
    </row>
    <row r="33" spans="1:14" s="4" customFormat="1" ht="16.5" customHeight="1" x14ac:dyDescent="0.35">
      <c r="A33" s="4" t="s">
        <v>49</v>
      </c>
      <c r="B33" s="4" t="s">
        <v>54</v>
      </c>
      <c r="C33" s="4" t="s">
        <v>53</v>
      </c>
      <c r="D33" s="4" t="s">
        <v>53</v>
      </c>
      <c r="E33" s="4" t="s">
        <v>42</v>
      </c>
      <c r="F33" s="4" t="s">
        <v>30</v>
      </c>
      <c r="G33" s="4" t="s">
        <v>95</v>
      </c>
      <c r="H33" s="5">
        <v>1</v>
      </c>
      <c r="I33" s="4" t="s">
        <v>54</v>
      </c>
      <c r="J33" s="10">
        <v>435</v>
      </c>
      <c r="K33" s="17"/>
      <c r="L33" s="12">
        <v>106</v>
      </c>
      <c r="M33" s="15">
        <v>328</v>
      </c>
      <c r="N33" s="24">
        <f>SUM(Tabela1[[#This Row],[Total Lote A 
(LED1.2.3)]:[Total Lote D 
(LED3)]])</f>
        <v>869</v>
      </c>
    </row>
    <row r="34" spans="1:14" s="4" customFormat="1" ht="16.5" customHeight="1" x14ac:dyDescent="0.35">
      <c r="A34" s="4" t="s">
        <v>49</v>
      </c>
      <c r="B34" s="4" t="s">
        <v>54</v>
      </c>
      <c r="C34" s="4" t="s">
        <v>53</v>
      </c>
      <c r="D34" s="4" t="s">
        <v>53</v>
      </c>
      <c r="E34" s="4" t="s">
        <v>42</v>
      </c>
      <c r="F34" s="4" t="s">
        <v>31</v>
      </c>
      <c r="G34" s="4" t="s">
        <v>96</v>
      </c>
      <c r="H34" s="5">
        <v>1</v>
      </c>
      <c r="I34" s="4" t="s">
        <v>54</v>
      </c>
      <c r="J34" s="10">
        <v>435</v>
      </c>
      <c r="K34" s="17"/>
      <c r="L34" s="12">
        <v>106</v>
      </c>
      <c r="M34" s="15">
        <v>328</v>
      </c>
      <c r="N34" s="24">
        <f>SUM(Tabela1[[#This Row],[Total Lote A 
(LED1.2.3)]:[Total Lote D 
(LED3)]])</f>
        <v>869</v>
      </c>
    </row>
    <row r="35" spans="1:14" s="4" customFormat="1" ht="13" x14ac:dyDescent="0.35">
      <c r="A35" s="4" t="s">
        <v>49</v>
      </c>
      <c r="B35" s="4" t="s">
        <v>54</v>
      </c>
      <c r="C35" s="4" t="s">
        <v>53</v>
      </c>
      <c r="D35" s="4" t="s">
        <v>53</v>
      </c>
      <c r="E35" s="4" t="s">
        <v>42</v>
      </c>
      <c r="F35" s="4" t="s">
        <v>32</v>
      </c>
      <c r="G35" s="4" t="s">
        <v>97</v>
      </c>
      <c r="H35" s="5">
        <v>2</v>
      </c>
      <c r="I35" s="4" t="s">
        <v>54</v>
      </c>
      <c r="J35" s="10">
        <v>870</v>
      </c>
      <c r="K35" s="17"/>
      <c r="L35" s="12">
        <v>212</v>
      </c>
      <c r="M35" s="15">
        <v>656</v>
      </c>
      <c r="N35" s="24">
        <f>SUM(Tabela1[[#This Row],[Total Lote A 
(LED1.2.3)]:[Total Lote D 
(LED3)]])</f>
        <v>1738</v>
      </c>
    </row>
    <row r="36" spans="1:14" s="4" customFormat="1" ht="13" x14ac:dyDescent="0.35">
      <c r="A36" s="4" t="s">
        <v>49</v>
      </c>
      <c r="B36" s="4" t="s">
        <v>54</v>
      </c>
      <c r="C36" s="4" t="s">
        <v>53</v>
      </c>
      <c r="D36" s="4" t="s">
        <v>53</v>
      </c>
      <c r="E36" s="4" t="s">
        <v>42</v>
      </c>
      <c r="F36" s="4" t="s">
        <v>0</v>
      </c>
      <c r="G36" s="4" t="s">
        <v>98</v>
      </c>
      <c r="H36" s="5">
        <v>2</v>
      </c>
      <c r="I36" s="4" t="s">
        <v>54</v>
      </c>
      <c r="J36" s="10">
        <v>870</v>
      </c>
      <c r="K36" s="17"/>
      <c r="L36" s="12">
        <v>212</v>
      </c>
      <c r="M36" s="15">
        <v>656</v>
      </c>
      <c r="N36" s="24">
        <f>SUM(Tabela1[[#This Row],[Total Lote A 
(LED1.2.3)]:[Total Lote D 
(LED3)]])</f>
        <v>1738</v>
      </c>
    </row>
    <row r="37" spans="1:14" s="4" customFormat="1" ht="13" x14ac:dyDescent="0.35">
      <c r="A37" s="4" t="s">
        <v>49</v>
      </c>
      <c r="B37" s="4" t="s">
        <v>54</v>
      </c>
      <c r="C37" s="4" t="s">
        <v>53</v>
      </c>
      <c r="D37" s="4" t="s">
        <v>53</v>
      </c>
      <c r="E37" s="4" t="s">
        <v>42</v>
      </c>
      <c r="F37" s="4" t="s">
        <v>33</v>
      </c>
      <c r="G37" s="4" t="s">
        <v>99</v>
      </c>
      <c r="H37" s="5">
        <v>1</v>
      </c>
      <c r="I37" s="4" t="s">
        <v>54</v>
      </c>
      <c r="J37" s="10">
        <v>435</v>
      </c>
      <c r="K37" s="17"/>
      <c r="L37" s="12">
        <v>106</v>
      </c>
      <c r="M37" s="15">
        <v>328</v>
      </c>
      <c r="N37" s="24">
        <f>SUM(Tabela1[[#This Row],[Total Lote A 
(LED1.2.3)]:[Total Lote D 
(LED3)]])</f>
        <v>869</v>
      </c>
    </row>
    <row r="38" spans="1:14" s="4" customFormat="1" ht="13" x14ac:dyDescent="0.35">
      <c r="A38" s="4" t="s">
        <v>49</v>
      </c>
      <c r="B38" s="4" t="s">
        <v>54</v>
      </c>
      <c r="C38" s="4" t="s">
        <v>53</v>
      </c>
      <c r="D38" s="4" t="s">
        <v>53</v>
      </c>
      <c r="E38" s="4" t="s">
        <v>42</v>
      </c>
      <c r="F38" s="4" t="s">
        <v>34</v>
      </c>
      <c r="G38" s="4" t="s">
        <v>100</v>
      </c>
      <c r="H38" s="5">
        <v>1</v>
      </c>
      <c r="I38" s="4" t="s">
        <v>54</v>
      </c>
      <c r="J38" s="10">
        <v>435</v>
      </c>
      <c r="K38" s="17"/>
      <c r="L38" s="12">
        <v>106</v>
      </c>
      <c r="M38" s="15">
        <v>328</v>
      </c>
      <c r="N38" s="24">
        <f>SUM(Tabela1[[#This Row],[Total Lote A 
(LED1.2.3)]:[Total Lote D 
(LED3)]])</f>
        <v>869</v>
      </c>
    </row>
    <row r="39" spans="1:14" s="4" customFormat="1" ht="13" x14ac:dyDescent="0.35">
      <c r="A39" s="4" t="s">
        <v>49</v>
      </c>
      <c r="B39" s="4" t="s">
        <v>54</v>
      </c>
      <c r="C39" s="4" t="s">
        <v>53</v>
      </c>
      <c r="D39" s="4" t="s">
        <v>53</v>
      </c>
      <c r="E39" s="4" t="s">
        <v>42</v>
      </c>
      <c r="F39" s="4" t="s">
        <v>35</v>
      </c>
      <c r="G39" s="4" t="s">
        <v>101</v>
      </c>
      <c r="H39" s="5">
        <v>3</v>
      </c>
      <c r="I39" s="4" t="s">
        <v>54</v>
      </c>
      <c r="J39" s="10">
        <v>1305</v>
      </c>
      <c r="K39" s="17"/>
      <c r="L39" s="12">
        <v>318</v>
      </c>
      <c r="M39" s="15">
        <v>984</v>
      </c>
      <c r="N39" s="24">
        <f>SUM(Tabela1[[#This Row],[Total Lote A 
(LED1.2.3)]:[Total Lote D 
(LED3)]])</f>
        <v>2607</v>
      </c>
    </row>
    <row r="40" spans="1:14" s="4" customFormat="1" ht="13" x14ac:dyDescent="0.35">
      <c r="A40" s="4" t="s">
        <v>49</v>
      </c>
      <c r="B40" s="4" t="s">
        <v>54</v>
      </c>
      <c r="C40" s="4" t="s">
        <v>53</v>
      </c>
      <c r="D40" s="4" t="s">
        <v>53</v>
      </c>
      <c r="E40" s="4" t="s">
        <v>42</v>
      </c>
      <c r="F40" s="4" t="s">
        <v>36</v>
      </c>
      <c r="G40" s="4" t="s">
        <v>102</v>
      </c>
      <c r="H40" s="5">
        <v>1</v>
      </c>
      <c r="I40" s="4" t="s">
        <v>54</v>
      </c>
      <c r="J40" s="10">
        <v>435</v>
      </c>
      <c r="K40" s="17"/>
      <c r="L40" s="12">
        <v>106</v>
      </c>
      <c r="M40" s="15">
        <v>328</v>
      </c>
      <c r="N40" s="24">
        <f>SUM(Tabela1[[#This Row],[Total Lote A 
(LED1.2.3)]:[Total Lote D 
(LED3)]])</f>
        <v>869</v>
      </c>
    </row>
    <row r="41" spans="1:14" s="4" customFormat="1" ht="13" x14ac:dyDescent="0.35">
      <c r="A41" s="4" t="s">
        <v>49</v>
      </c>
      <c r="B41" s="4" t="s">
        <v>54</v>
      </c>
      <c r="C41" s="4" t="s">
        <v>53</v>
      </c>
      <c r="D41" s="4" t="s">
        <v>53</v>
      </c>
      <c r="E41" s="4" t="s">
        <v>42</v>
      </c>
      <c r="F41" s="4" t="s">
        <v>37</v>
      </c>
      <c r="G41" s="4" t="s">
        <v>103</v>
      </c>
      <c r="H41" s="5">
        <v>2</v>
      </c>
      <c r="I41" s="4" t="s">
        <v>54</v>
      </c>
      <c r="J41" s="10">
        <v>870</v>
      </c>
      <c r="K41" s="17"/>
      <c r="L41" s="12">
        <v>212</v>
      </c>
      <c r="M41" s="15">
        <v>656</v>
      </c>
      <c r="N41" s="24">
        <f>SUM(Tabela1[[#This Row],[Total Lote A 
(LED1.2.3)]:[Total Lote D 
(LED3)]])</f>
        <v>1738</v>
      </c>
    </row>
    <row r="42" spans="1:14" s="4" customFormat="1" ht="13" x14ac:dyDescent="0.35">
      <c r="A42" s="4" t="s">
        <v>49</v>
      </c>
      <c r="B42" s="4" t="s">
        <v>54</v>
      </c>
      <c r="C42" s="4" t="s">
        <v>53</v>
      </c>
      <c r="D42" s="4" t="s">
        <v>53</v>
      </c>
      <c r="E42" s="4" t="s">
        <v>42</v>
      </c>
      <c r="F42" s="4" t="s">
        <v>38</v>
      </c>
      <c r="G42" s="4" t="s">
        <v>104</v>
      </c>
      <c r="H42" s="5">
        <v>1</v>
      </c>
      <c r="I42" s="4" t="s">
        <v>54</v>
      </c>
      <c r="J42" s="10">
        <v>435</v>
      </c>
      <c r="K42" s="17"/>
      <c r="L42" s="12">
        <v>106</v>
      </c>
      <c r="M42" s="15">
        <v>328</v>
      </c>
      <c r="N42" s="24">
        <f>SUM(Tabela1[[#This Row],[Total Lote A 
(LED1.2.3)]:[Total Lote D 
(LED3)]])</f>
        <v>869</v>
      </c>
    </row>
    <row r="43" spans="1:14" s="4" customFormat="1" ht="13" x14ac:dyDescent="0.35">
      <c r="A43" s="4" t="s">
        <v>49</v>
      </c>
      <c r="B43" s="4" t="s">
        <v>54</v>
      </c>
      <c r="C43" s="4" t="s">
        <v>53</v>
      </c>
      <c r="D43" s="4" t="s">
        <v>53</v>
      </c>
      <c r="E43" s="4" t="s">
        <v>42</v>
      </c>
      <c r="F43" s="4" t="s">
        <v>39</v>
      </c>
      <c r="G43" s="4" t="s">
        <v>105</v>
      </c>
      <c r="H43" s="5">
        <v>5</v>
      </c>
      <c r="I43" s="4" t="s">
        <v>54</v>
      </c>
      <c r="J43" s="10">
        <v>2175</v>
      </c>
      <c r="K43" s="17"/>
      <c r="L43" s="12">
        <v>530</v>
      </c>
      <c r="M43" s="15">
        <v>1640</v>
      </c>
      <c r="N43" s="24">
        <f>SUM(Tabela1[[#This Row],[Total Lote A 
(LED1.2.3)]:[Total Lote D 
(LED3)]])</f>
        <v>4345</v>
      </c>
    </row>
  </sheetData>
  <pageMargins left="0.70866141732283472" right="0.70866141732283472" top="0.74803149606299213" bottom="0.74803149606299213" header="0.31496062992125984" footer="0.31496062992125984"/>
  <pageSetup paperSize="9" scale="72" fitToWidth="0" orientation="landscape" r:id="rId1"/>
  <headerFooter>
    <oddHeader>&amp;LSecretaria-Geral da Educação e Ciência&amp;CLaboratórios de Educação Digital - LED
Consulta Preliminar ao mercado &amp;R&amp;9&amp;A</oddHeader>
    <oddFooter>&amp;L&amp;8&amp;F&amp;C&amp;P/&amp;N&amp;R&amp;9março/2023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workbookViewId="0">
      <selection activeCell="G3" sqref="G3"/>
    </sheetView>
  </sheetViews>
  <sheetFormatPr defaultRowHeight="14.5" x14ac:dyDescent="0.35"/>
  <cols>
    <col min="1" max="1" width="10" style="34" bestFit="1" customWidth="1"/>
    <col min="2" max="2" width="15.08984375" style="26" bestFit="1" customWidth="1"/>
    <col min="3" max="3" width="21.26953125" style="26" bestFit="1" customWidth="1"/>
    <col min="4" max="4" width="15.26953125" style="26" bestFit="1" customWidth="1"/>
    <col min="5" max="5" width="17.453125" style="32" bestFit="1" customWidth="1"/>
    <col min="6" max="6" width="17.54296875" style="32" bestFit="1" customWidth="1"/>
    <col min="7" max="7" width="25" style="122" customWidth="1"/>
    <col min="8" max="16384" width="8.7265625" style="26"/>
  </cols>
  <sheetData>
    <row r="1" spans="1:7" s="25" customFormat="1" ht="44" thickBot="1" x14ac:dyDescent="0.4">
      <c r="A1" s="82" t="s">
        <v>117</v>
      </c>
      <c r="B1" s="83" t="s">
        <v>106</v>
      </c>
      <c r="C1" s="83" t="s">
        <v>121</v>
      </c>
      <c r="D1" s="84" t="s">
        <v>120</v>
      </c>
      <c r="E1" s="58" t="s">
        <v>118</v>
      </c>
      <c r="F1" s="59" t="s">
        <v>119</v>
      </c>
      <c r="G1" s="110" t="s">
        <v>127</v>
      </c>
    </row>
    <row r="2" spans="1:7" ht="15" thickBot="1" x14ac:dyDescent="0.4">
      <c r="A2" s="123" t="s">
        <v>124</v>
      </c>
      <c r="B2" s="56" t="s">
        <v>63</v>
      </c>
      <c r="C2" s="56"/>
      <c r="D2" s="85">
        <f>D3+D4+D5</f>
        <v>700</v>
      </c>
      <c r="E2" s="60"/>
      <c r="F2" s="61"/>
      <c r="G2" s="111"/>
    </row>
    <row r="3" spans="1:7" x14ac:dyDescent="0.35">
      <c r="A3" s="124"/>
      <c r="B3" s="39" t="s">
        <v>114</v>
      </c>
      <c r="C3" s="40"/>
      <c r="D3" s="86">
        <v>265</v>
      </c>
      <c r="E3" s="62"/>
      <c r="F3" s="63"/>
      <c r="G3" s="112"/>
    </row>
    <row r="4" spans="1:7" x14ac:dyDescent="0.35">
      <c r="A4" s="124"/>
      <c r="B4" s="41" t="s">
        <v>115</v>
      </c>
      <c r="C4" s="33"/>
      <c r="D4" s="87">
        <v>198</v>
      </c>
      <c r="E4" s="64"/>
      <c r="F4" s="65"/>
      <c r="G4" s="113"/>
    </row>
    <row r="5" spans="1:7" ht="15" thickBot="1" x14ac:dyDescent="0.4">
      <c r="A5" s="124"/>
      <c r="B5" s="42" t="s">
        <v>116</v>
      </c>
      <c r="C5" s="43"/>
      <c r="D5" s="88">
        <v>237</v>
      </c>
      <c r="E5" s="66"/>
      <c r="F5" s="67"/>
      <c r="G5" s="114"/>
    </row>
    <row r="6" spans="1:7" x14ac:dyDescent="0.35">
      <c r="A6" s="125"/>
      <c r="B6" s="38"/>
      <c r="C6" s="38" t="s">
        <v>4</v>
      </c>
      <c r="D6" s="89">
        <v>700</v>
      </c>
      <c r="E6" s="68"/>
      <c r="F6" s="69"/>
      <c r="G6" s="115"/>
    </row>
    <row r="7" spans="1:7" x14ac:dyDescent="0.35">
      <c r="A7" s="125"/>
      <c r="B7" s="27"/>
      <c r="C7" s="27" t="s">
        <v>2</v>
      </c>
      <c r="D7" s="90">
        <v>463</v>
      </c>
      <c r="E7" s="70"/>
      <c r="F7" s="71"/>
      <c r="G7" s="116"/>
    </row>
    <row r="8" spans="1:7" x14ac:dyDescent="0.35">
      <c r="A8" s="125"/>
      <c r="B8" s="28"/>
      <c r="C8" s="28" t="s">
        <v>3</v>
      </c>
      <c r="D8" s="90">
        <v>502</v>
      </c>
      <c r="E8" s="70"/>
      <c r="F8" s="71"/>
      <c r="G8" s="116"/>
    </row>
    <row r="9" spans="1:7" ht="15" thickBot="1" x14ac:dyDescent="0.4">
      <c r="A9" s="126"/>
      <c r="B9" s="57"/>
      <c r="C9" s="57" t="s">
        <v>42</v>
      </c>
      <c r="D9" s="91">
        <v>435</v>
      </c>
      <c r="E9" s="72"/>
      <c r="F9" s="73"/>
      <c r="G9" s="117"/>
    </row>
    <row r="10" spans="1:7" ht="15" thickBot="1" x14ac:dyDescent="0.4">
      <c r="A10" s="127" t="s">
        <v>122</v>
      </c>
      <c r="B10" s="54" t="s">
        <v>63</v>
      </c>
      <c r="C10" s="54"/>
      <c r="D10" s="92">
        <v>166</v>
      </c>
      <c r="E10" s="60"/>
      <c r="F10" s="61"/>
      <c r="G10" s="111"/>
    </row>
    <row r="11" spans="1:7" ht="15" thickBot="1" x14ac:dyDescent="0.4">
      <c r="A11" s="128"/>
      <c r="B11" s="36" t="s">
        <v>114</v>
      </c>
      <c r="C11" s="37"/>
      <c r="D11" s="93">
        <v>166</v>
      </c>
      <c r="E11" s="74"/>
      <c r="F11" s="75"/>
      <c r="G11" s="118"/>
    </row>
    <row r="12" spans="1:7" x14ac:dyDescent="0.35">
      <c r="A12" s="129"/>
      <c r="B12" s="35"/>
      <c r="C12" s="35" t="s">
        <v>4</v>
      </c>
      <c r="D12" s="94">
        <v>166</v>
      </c>
      <c r="E12" s="68"/>
      <c r="F12" s="69"/>
      <c r="G12" s="115"/>
    </row>
    <row r="13" spans="1:7" x14ac:dyDescent="0.35">
      <c r="A13" s="129"/>
      <c r="B13" s="29"/>
      <c r="C13" s="29" t="s">
        <v>2</v>
      </c>
      <c r="D13" s="95">
        <v>166</v>
      </c>
      <c r="E13" s="70"/>
      <c r="F13" s="71"/>
      <c r="G13" s="116"/>
    </row>
    <row r="14" spans="1:7" ht="15" thickBot="1" x14ac:dyDescent="0.4">
      <c r="A14" s="130"/>
      <c r="B14" s="55"/>
      <c r="C14" s="55" t="s">
        <v>3</v>
      </c>
      <c r="D14" s="96">
        <v>166</v>
      </c>
      <c r="E14" s="72"/>
      <c r="F14" s="73"/>
      <c r="G14" s="117"/>
    </row>
    <row r="15" spans="1:7" ht="15" thickBot="1" x14ac:dyDescent="0.4">
      <c r="A15" s="131" t="s">
        <v>123</v>
      </c>
      <c r="B15" s="52" t="s">
        <v>63</v>
      </c>
      <c r="C15" s="52"/>
      <c r="D15" s="97">
        <v>106</v>
      </c>
      <c r="E15" s="60"/>
      <c r="F15" s="61"/>
      <c r="G15" s="111"/>
    </row>
    <row r="16" spans="1:7" ht="15" thickBot="1" x14ac:dyDescent="0.4">
      <c r="A16" s="132"/>
      <c r="B16" s="45" t="s">
        <v>115</v>
      </c>
      <c r="C16" s="46"/>
      <c r="D16" s="98">
        <v>106</v>
      </c>
      <c r="E16" s="76"/>
      <c r="F16" s="77"/>
      <c r="G16" s="119"/>
    </row>
    <row r="17" spans="1:7" x14ac:dyDescent="0.35">
      <c r="A17" s="133"/>
      <c r="B17" s="44"/>
      <c r="C17" s="44" t="s">
        <v>4</v>
      </c>
      <c r="D17" s="99">
        <v>106</v>
      </c>
      <c r="E17" s="68"/>
      <c r="F17" s="69"/>
      <c r="G17" s="115"/>
    </row>
    <row r="18" spans="1:7" x14ac:dyDescent="0.35">
      <c r="A18" s="133"/>
      <c r="B18" s="30"/>
      <c r="C18" s="30" t="s">
        <v>3</v>
      </c>
      <c r="D18" s="100">
        <v>106</v>
      </c>
      <c r="E18" s="70"/>
      <c r="F18" s="71"/>
      <c r="G18" s="116"/>
    </row>
    <row r="19" spans="1:7" ht="15" thickBot="1" x14ac:dyDescent="0.4">
      <c r="A19" s="134"/>
      <c r="B19" s="53"/>
      <c r="C19" s="53" t="s">
        <v>42</v>
      </c>
      <c r="D19" s="101">
        <v>106</v>
      </c>
      <c r="E19" s="72"/>
      <c r="F19" s="73"/>
      <c r="G19" s="117"/>
    </row>
    <row r="20" spans="1:7" ht="15" thickBot="1" x14ac:dyDescent="0.4">
      <c r="A20" s="135" t="s">
        <v>125</v>
      </c>
      <c r="B20" s="50" t="s">
        <v>63</v>
      </c>
      <c r="C20" s="50"/>
      <c r="D20" s="102">
        <v>328</v>
      </c>
      <c r="E20" s="60"/>
      <c r="F20" s="61"/>
      <c r="G20" s="111"/>
    </row>
    <row r="21" spans="1:7" ht="15" thickBot="1" x14ac:dyDescent="0.4">
      <c r="A21" s="136"/>
      <c r="B21" s="48" t="s">
        <v>116</v>
      </c>
      <c r="C21" s="49"/>
      <c r="D21" s="103">
        <v>328</v>
      </c>
      <c r="E21" s="78"/>
      <c r="F21" s="79"/>
      <c r="G21" s="120"/>
    </row>
    <row r="22" spans="1:7" x14ac:dyDescent="0.35">
      <c r="A22" s="137"/>
      <c r="B22" s="47"/>
      <c r="C22" s="47" t="s">
        <v>4</v>
      </c>
      <c r="D22" s="104">
        <v>328</v>
      </c>
      <c r="E22" s="68"/>
      <c r="F22" s="69"/>
      <c r="G22" s="115"/>
    </row>
    <row r="23" spans="1:7" x14ac:dyDescent="0.35">
      <c r="A23" s="137"/>
      <c r="B23" s="31"/>
      <c r="C23" s="31" t="s">
        <v>2</v>
      </c>
      <c r="D23" s="105">
        <v>328</v>
      </c>
      <c r="E23" s="70"/>
      <c r="F23" s="71"/>
      <c r="G23" s="116"/>
    </row>
    <row r="24" spans="1:7" ht="15" thickBot="1" x14ac:dyDescent="0.4">
      <c r="A24" s="138"/>
      <c r="B24" s="51"/>
      <c r="C24" s="51" t="s">
        <v>42</v>
      </c>
      <c r="D24" s="106">
        <v>328</v>
      </c>
      <c r="E24" s="72"/>
      <c r="F24" s="73"/>
      <c r="G24" s="117"/>
    </row>
    <row r="25" spans="1:7" ht="15" thickBot="1" x14ac:dyDescent="0.4">
      <c r="A25" s="107" t="s">
        <v>126</v>
      </c>
      <c r="B25" s="108"/>
      <c r="C25" s="108"/>
      <c r="D25" s="109">
        <f>D2+D10+D15+D20</f>
        <v>1300</v>
      </c>
      <c r="E25" s="80"/>
      <c r="F25" s="81"/>
      <c r="G25" s="121"/>
    </row>
  </sheetData>
  <autoFilter ref="A1:F25"/>
  <mergeCells count="4">
    <mergeCell ref="A2:A9"/>
    <mergeCell ref="A10:A14"/>
    <mergeCell ref="A15:A19"/>
    <mergeCell ref="A20:A24"/>
  </mergeCells>
  <pageMargins left="0.70866141732283472" right="0.70866141732283472" top="0.98" bottom="0.74803149606299213" header="0.31496062992125984" footer="0.31496062992125984"/>
  <pageSetup paperSize="9" scale="71" orientation="portrait" r:id="rId1"/>
  <headerFooter>
    <oddHeader>&amp;LSecretaria-Geral da Educação e Ciência&amp;CLaboratórios de Educação Digital - LED
Consulta Preliminar ao mercado &amp;R&amp;9&amp;A</oddHeader>
    <oddFooter>&amp;L&amp;8&amp;F&amp;C&amp;P/&amp;N&amp;R&amp;9março/2023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LED_Lotes por Produto</vt:lpstr>
      <vt:lpstr>LED_Quantidade por Tipo LED</vt:lpstr>
      <vt:lpstr>'LED_Quantidade por Tipo LED'!Área_de_Impressão</vt:lpstr>
      <vt:lpstr>'LED_Lotes por Produto'!Títulos_de_Impressão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 Ferreira</dc:creator>
  <cp:lastModifiedBy>Maria João Janeiro</cp:lastModifiedBy>
  <cp:lastPrinted>2023-03-31T09:05:55Z</cp:lastPrinted>
  <dcterms:created xsi:type="dcterms:W3CDTF">2021-09-08T18:45:06Z</dcterms:created>
  <dcterms:modified xsi:type="dcterms:W3CDTF">2023-03-31T09:23:02Z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